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c47738\AppData\Local\Microsoft\Windows\INetCache\Content.Outlook\6DRQJGPB\"/>
    </mc:Choice>
  </mc:AlternateContent>
  <xr:revisionPtr revIDLastSave="0" documentId="13_ncr:1_{10E439C8-C3F8-4611-BF2F-23EB4C053DBC}" xr6:coauthVersionLast="47" xr6:coauthVersionMax="47" xr10:uidLastSave="{00000000-0000-0000-0000-000000000000}"/>
  <bookViews>
    <workbookView xWindow="-108" yWindow="-108" windowWidth="23256" windowHeight="12576" tabRatio="897" firstSheet="2" activeTab="3" xr2:uid="{00000000-000D-0000-FFFF-FFFF00000000}"/>
  </bookViews>
  <sheets>
    <sheet name="Disclaimer" sheetId="13" r:id="rId1"/>
    <sheet name="Introduction" sheetId="5" r:id="rId2"/>
    <sheet name="Completion Instructions" sheetId="6" r:id="rId3"/>
    <sheet name="A. EEM Loans" sheetId="9" r:id="rId4"/>
    <sheet name="C. EEM Harmonised Glossary" sheetId="22" r:id="rId5"/>
    <sheet name="D. Optional EEM Taxonomy C  " sheetId="23" r:id="rId6"/>
  </sheets>
  <definedNames>
    <definedName name="_xlnm._FilterDatabase" localSheetId="3" hidden="1">'A. EEM Loans'!$A$12:$D$175</definedName>
    <definedName name="acceptable_use_policy" localSheetId="0">Disclaimer!#REF!</definedName>
    <definedName name="general_tc" localSheetId="0">Disclaimer!$A$61</definedName>
    <definedName name="_xlnm.Print_Area" localSheetId="3">'A. EEM Loans'!$A$1:$G$294</definedName>
    <definedName name="_xlnm.Print_Area" localSheetId="4">'C. EEM Harmonised Glossary'!$A$1:$C$31</definedName>
    <definedName name="_xlnm.Print_Area" localSheetId="2">'Completion Instructions'!$B$2:$J$54</definedName>
    <definedName name="_xlnm.Print_Area" localSheetId="0">Disclaimer!$A$1:$A$170</definedName>
    <definedName name="_xlnm.Print_Area" localSheetId="1">Introduction!$B$2:$J$29</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3" i="9" l="1"/>
  <c r="C263" i="9"/>
  <c r="G312" i="9"/>
  <c r="G309" i="9"/>
  <c r="G308" i="9"/>
  <c r="F309" i="9"/>
  <c r="F308" i="9"/>
  <c r="F312" i="9"/>
  <c r="F295" i="9"/>
  <c r="F296" i="9"/>
  <c r="F297" i="9"/>
  <c r="F298" i="9"/>
  <c r="F299" i="9"/>
  <c r="F300" i="9"/>
  <c r="F301" i="9"/>
  <c r="F302" i="9"/>
  <c r="F294" i="9"/>
  <c r="G295" i="9"/>
  <c r="G296" i="9"/>
  <c r="G297" i="9"/>
  <c r="G298" i="9"/>
  <c r="G299" i="9"/>
  <c r="G300" i="9"/>
  <c r="G301" i="9"/>
  <c r="G302" i="9"/>
  <c r="G294" i="9"/>
  <c r="D312" i="9"/>
  <c r="C312" i="9"/>
  <c r="D302" i="9"/>
  <c r="C302" i="9"/>
  <c r="G365" i="9"/>
  <c r="F359" i="9"/>
  <c r="F349" i="9"/>
  <c r="G349" i="9"/>
  <c r="F350" i="9"/>
  <c r="G350" i="9"/>
  <c r="F351" i="9"/>
  <c r="G351" i="9"/>
  <c r="F352" i="9"/>
  <c r="G352" i="9"/>
  <c r="F353" i="9"/>
  <c r="G353" i="9"/>
  <c r="F354" i="9"/>
  <c r="G354" i="9"/>
  <c r="F355" i="9"/>
  <c r="G355" i="9"/>
  <c r="F356" i="9"/>
  <c r="G356" i="9"/>
  <c r="F357" i="9"/>
  <c r="G357" i="9"/>
  <c r="F358" i="9"/>
  <c r="G358" i="9"/>
  <c r="G359" i="9"/>
  <c r="F360" i="9"/>
  <c r="G360" i="9"/>
  <c r="F361" i="9"/>
  <c r="G361" i="9"/>
  <c r="F362" i="9"/>
  <c r="G362" i="9"/>
  <c r="F363" i="9"/>
  <c r="G363" i="9"/>
  <c r="F364" i="9"/>
  <c r="G364" i="9"/>
  <c r="F365" i="9"/>
  <c r="F366" i="9"/>
  <c r="G366" i="9"/>
  <c r="F367" i="9"/>
  <c r="G367" i="9"/>
  <c r="F368" i="9"/>
  <c r="G368" i="9"/>
  <c r="F369" i="9"/>
  <c r="G369" i="9"/>
  <c r="F370" i="9"/>
  <c r="G370" i="9"/>
  <c r="F371" i="9"/>
  <c r="G371" i="9"/>
  <c r="G348" i="9"/>
  <c r="F348" i="9"/>
  <c r="F266" i="9"/>
  <c r="F31" i="9"/>
  <c r="F32" i="9"/>
  <c r="F30" i="9"/>
  <c r="F29" i="9"/>
  <c r="D33" i="9"/>
  <c r="D17" i="9"/>
  <c r="G13" i="23" s="1"/>
  <c r="C33" i="9"/>
  <c r="F33" i="9" l="1"/>
  <c r="D372" i="9"/>
  <c r="C372" i="9"/>
  <c r="G68" i="9"/>
  <c r="G64" i="9"/>
  <c r="G36" i="9"/>
  <c r="G45" i="23"/>
  <c r="G38" i="23"/>
  <c r="G39" i="23"/>
  <c r="G40" i="23"/>
  <c r="G37" i="23"/>
  <c r="G14" i="23"/>
  <c r="G15" i="23"/>
  <c r="C17" i="9"/>
  <c r="F13" i="9" s="1"/>
  <c r="C16" i="23"/>
  <c r="D16" i="23"/>
  <c r="F45" i="23"/>
  <c r="F37" i="23" l="1"/>
  <c r="F14" i="23"/>
  <c r="F13" i="23"/>
  <c r="F15" i="23"/>
  <c r="F14" i="9"/>
  <c r="F15" i="9"/>
  <c r="F16" i="9"/>
  <c r="G16" i="23"/>
  <c r="D290" i="9"/>
  <c r="C290" i="9"/>
  <c r="F17" i="9" l="1"/>
  <c r="F278" i="9"/>
  <c r="G276" i="9"/>
  <c r="F282" i="9"/>
  <c r="F277" i="9"/>
  <c r="F284" i="9"/>
  <c r="F273" i="9"/>
  <c r="F289" i="9"/>
  <c r="F283" i="9"/>
  <c r="F285" i="9"/>
  <c r="F268" i="9"/>
  <c r="F270" i="9"/>
  <c r="F272" i="9"/>
  <c r="F274" i="9"/>
  <c r="F276" i="9"/>
  <c r="F279" i="9"/>
  <c r="F281" i="9"/>
  <c r="F286" i="9"/>
  <c r="F288" i="9"/>
  <c r="F267" i="9"/>
  <c r="F269" i="9"/>
  <c r="F271" i="9"/>
  <c r="F275" i="9"/>
  <c r="F280" i="9"/>
  <c r="F287" i="9"/>
  <c r="G284" i="9"/>
  <c r="G268" i="9"/>
  <c r="G270" i="9"/>
  <c r="G272" i="9"/>
  <c r="G274" i="9"/>
  <c r="G279" i="9"/>
  <c r="G281" i="9"/>
  <c r="G286" i="9"/>
  <c r="G288" i="9"/>
  <c r="G282" i="9"/>
  <c r="G267" i="9"/>
  <c r="G269" i="9"/>
  <c r="G271" i="9"/>
  <c r="G273" i="9"/>
  <c r="G275" i="9"/>
  <c r="G278" i="9"/>
  <c r="G280" i="9"/>
  <c r="G285" i="9"/>
  <c r="G287" i="9"/>
  <c r="G289" i="9"/>
  <c r="G283" i="9"/>
  <c r="G266" i="9"/>
  <c r="G277" i="9"/>
  <c r="G372" i="9" l="1"/>
  <c r="F372" i="9"/>
  <c r="G290" i="9"/>
  <c r="F290" i="9"/>
  <c r="D202" i="9" l="1"/>
  <c r="G184" i="9" s="1"/>
  <c r="C202" i="9"/>
  <c r="F68" i="9"/>
  <c r="D68" i="9"/>
  <c r="C68" i="9"/>
  <c r="F64" i="9"/>
  <c r="D64" i="9"/>
  <c r="C64" i="9"/>
  <c r="F36" i="9"/>
  <c r="D36" i="9"/>
  <c r="C36" i="9"/>
  <c r="F178" i="9" l="1"/>
  <c r="F196" i="9"/>
  <c r="F40" i="23"/>
  <c r="F38" i="23"/>
  <c r="F39" i="23"/>
  <c r="F16" i="23"/>
  <c r="F199" i="9"/>
  <c r="F24" i="9"/>
  <c r="F201" i="9"/>
  <c r="F197" i="9"/>
  <c r="F195" i="9"/>
  <c r="F193" i="9"/>
  <c r="F191" i="9"/>
  <c r="F189" i="9"/>
  <c r="F187" i="9"/>
  <c r="F185" i="9"/>
  <c r="F183" i="9"/>
  <c r="F181" i="9"/>
  <c r="F179" i="9"/>
  <c r="F200" i="9"/>
  <c r="F198" i="9"/>
  <c r="F194" i="9"/>
  <c r="F192" i="9"/>
  <c r="F190" i="9"/>
  <c r="F188" i="9"/>
  <c r="F186" i="9"/>
  <c r="F184" i="9"/>
  <c r="F182" i="9"/>
  <c r="F180" i="9"/>
  <c r="G201" i="9"/>
  <c r="G197" i="9"/>
  <c r="G187" i="9"/>
  <c r="G179" i="9"/>
  <c r="G200" i="9"/>
  <c r="G198" i="9"/>
  <c r="G196" i="9"/>
  <c r="G194" i="9"/>
  <c r="G192" i="9"/>
  <c r="G190" i="9"/>
  <c r="G188" i="9"/>
  <c r="G186" i="9"/>
  <c r="G182" i="9"/>
  <c r="G180" i="9"/>
  <c r="G178" i="9"/>
  <c r="G195" i="9"/>
  <c r="G189" i="9"/>
  <c r="G183" i="9"/>
  <c r="G199" i="9"/>
  <c r="G193" i="9"/>
  <c r="G191" i="9"/>
  <c r="G185" i="9"/>
  <c r="G181" i="9"/>
  <c r="F21" i="9"/>
  <c r="F23" i="9"/>
  <c r="F25" i="9"/>
  <c r="F19" i="9"/>
  <c r="F27" i="9"/>
  <c r="F18" i="9"/>
  <c r="F22" i="9"/>
  <c r="F26" i="9"/>
  <c r="F20" i="9"/>
  <c r="G202" i="9" l="1"/>
  <c r="F202" i="9"/>
</calcChain>
</file>

<file path=xl/sharedStrings.xml><?xml version="1.0" encoding="utf-8"?>
<sst xmlns="http://schemas.openxmlformats.org/spreadsheetml/2006/main" count="1721" uniqueCount="761">
  <si>
    <t>Norway</t>
  </si>
  <si>
    <t>Italy</t>
  </si>
  <si>
    <t>Sweden</t>
  </si>
  <si>
    <t>Canada</t>
  </si>
  <si>
    <t>[Insert Country]</t>
  </si>
  <si>
    <t>[Insert Issuer]</t>
  </si>
  <si>
    <t>Reporting Date: [DD/MM/YY]</t>
  </si>
  <si>
    <t>Cut-off Date: [DD/MM/YY]</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</si>
  <si>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</si>
  <si>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</si>
  <si>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</si>
  <si>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</si>
  <si>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</si>
  <si>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(iii) ND3: Please complete the cell with ND3 when the information is not available at the present time</t>
  </si>
  <si>
    <t>Reporting in Domestic Currency</t>
  </si>
  <si>
    <t>[Please insert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</si>
  <si>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</si>
  <si>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</si>
  <si>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</si>
  <si>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</si>
  <si>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</si>
  <si>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</si>
  <si>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</si>
  <si>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</si>
  <si>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</si>
  <si>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</si>
  <si>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</si>
  <si>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</si>
  <si>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</si>
  <si>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</si>
  <si>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</si>
  <si>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</si>
  <si>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</si>
  <si>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</si>
  <si>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</si>
  <si>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</si>
  <si>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</si>
  <si>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</si>
  <si>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</si>
  <si>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</si>
  <si>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</si>
  <si>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</si>
  <si>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</si>
  <si>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</si>
  <si>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</si>
  <si>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</si>
  <si>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</si>
  <si>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</si>
  <si>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</si>
  <si>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</si>
  <si>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</si>
  <si>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</si>
  <si>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</si>
  <si>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</si>
  <si>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</si>
  <si>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</si>
  <si>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</si>
  <si>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</si>
  <si>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</si>
  <si>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</si>
  <si>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</si>
  <si>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</si>
  <si>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</si>
  <si>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</si>
  <si>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12 - ≤ 24 months</t>
  </si>
  <si>
    <t>≥ 24 - ≤ 36 months</t>
  </si>
  <si>
    <t>≥ 36 - ≤ 60 months</t>
  </si>
  <si>
    <t>≥ 60 months</t>
  </si>
  <si>
    <t>10. Loan Size Information</t>
  </si>
  <si>
    <t>Nominal</t>
  </si>
  <si>
    <t>Number of Loans</t>
  </si>
  <si>
    <t>% No. of Loans</t>
  </si>
  <si>
    <t>Average loan size (000s)</t>
  </si>
  <si>
    <t>By buckets (mn):</t>
  </si>
  <si>
    <t>The definitions below reflect the national specificities</t>
  </si>
  <si>
    <t>1. Glossary - Standard Harmonised Items</t>
  </si>
  <si>
    <t>HG.1.1</t>
  </si>
  <si>
    <t>HG.1.2</t>
  </si>
  <si>
    <t>HG.1.3</t>
  </si>
  <si>
    <t>HG.1.4</t>
  </si>
  <si>
    <t>HG.1.5</t>
  </si>
  <si>
    <t>HG.1.6</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</si>
  <si>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</si>
  <si>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</si>
  <si>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</si>
  <si>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</si>
  <si>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</si>
  <si>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</si>
  <si>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</si>
  <si>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</si>
  <si>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</si>
  <si>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</si>
  <si>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</si>
  <si>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</si>
  <si>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</si>
  <si>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</si>
  <si>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</si>
  <si>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</si>
  <si>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</si>
  <si>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</si>
  <si>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</si>
  <si>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</si>
  <si>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</si>
  <si>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</si>
  <si>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</si>
  <si>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</si>
  <si>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</si>
  <si>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</si>
  <si>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</si>
  <si>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</si>
  <si>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</si>
  <si>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</si>
  <si>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</si>
  <si>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</si>
  <si>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</si>
  <si>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</si>
  <si>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</si>
  <si>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</si>
  <si>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</si>
  <si>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</si>
  <si>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</si>
  <si>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</si>
  <si>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</si>
  <si>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</si>
  <si>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</si>
  <si>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</si>
  <si>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</si>
  <si>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</si>
  <si>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</si>
  <si>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</si>
  <si>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</si>
  <si>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</si>
  <si>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</si>
  <si>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</si>
  <si>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</si>
  <si>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</si>
  <si>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</si>
  <si>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</si>
  <si>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</si>
  <si>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</si>
  <si>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</si>
  <si>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</si>
  <si>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</si>
  <si>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</si>
  <si>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</si>
  <si>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</si>
  <si>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</si>
  <si>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</si>
  <si>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</si>
  <si>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</si>
  <si>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</si>
  <si>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</si>
  <si>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</si>
  <si>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</si>
  <si>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</si>
  <si>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</si>
  <si>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</si>
  <si>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</si>
  <si>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</si>
  <si>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</si>
  <si>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</si>
  <si>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</si>
  <si>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</si>
  <si>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</si>
  <si>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</si>
  <si>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</si>
  <si>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</si>
  <si>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</si>
  <si>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</si>
  <si>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</si>
  <si>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</si>
  <si>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</si>
  <si>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</si>
  <si>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</si>
  <si>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</si>
  <si>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</si>
  <si>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</si>
  <si>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</si>
  <si>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</si>
  <si>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</si>
  <si>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</si>
  <si>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</si>
  <si>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</si>
  <si>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</si>
  <si>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</si>
  <si>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</si>
  <si>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</si>
  <si>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</si>
  <si>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</si>
  <si>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</si>
  <si>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</si>
  <si>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</si>
  <si>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</si>
  <si>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</si>
  <si>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</si>
  <si>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</si>
  <si>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</si>
  <si>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</si>
  <si>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</si>
  <si>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</si>
  <si>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</si>
  <si>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</si>
  <si>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</si>
  <si>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</si>
  <si>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</si>
  <si>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</si>
  <si>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</si>
  <si>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</si>
  <si>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</si>
  <si>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</si>
  <si>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</si>
  <si>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</si>
  <si>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</si>
  <si>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</si>
  <si>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</si>
  <si>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</si>
  <si>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</si>
  <si>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</si>
  <si>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</si>
  <si>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</si>
  <si>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</si>
  <si>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</si>
  <si>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</si>
  <si>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</si>
  <si>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</si>
  <si>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</si>
  <si>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</si>
  <si>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</si>
  <si>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</si>
  <si>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</si>
  <si>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</si>
  <si>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</si>
  <si>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</si>
  <si>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</si>
  <si>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</si>
  <si>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OHG.2.3</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</si>
  <si>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</si>
  <si>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</si>
  <si>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</si>
  <si>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</si>
  <si>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</si>
  <si>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</si>
  <si>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</si>
  <si>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other</t>
  </si>
  <si>
    <t>Number of loans</t>
  </si>
  <si>
    <t>% Nominal (mn) to total mortgage program</t>
  </si>
  <si>
    <t>% No. of Loans to total mortgage program</t>
  </si>
  <si>
    <t>Worksheet EEM Harmonised Glossary</t>
  </si>
  <si>
    <t>6. Should you make references to external documents or cells in this document, please insert the hyperlink.</t>
  </si>
  <si>
    <t>(iii) the EEM Label Secretariat</t>
  </si>
  <si>
    <t>C. Harmonised Disclosure Template - Glossary</t>
  </si>
  <si>
    <t>5. The wording of the tabs are not to be changed.</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</si>
  <si>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</si>
  <si>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</si>
  <si>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</si>
  <si>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</si>
  <si>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</si>
  <si>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</si>
  <si>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</si>
  <si>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</si>
  <si>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</si>
  <si>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</si>
  <si>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</si>
  <si>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</si>
  <si>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</si>
  <si>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</si>
  <si>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</si>
  <si>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</si>
  <si>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</si>
  <si>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</si>
  <si>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</si>
  <si>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</si>
  <si>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</si>
  <si>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</si>
  <si>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</si>
  <si>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</si>
  <si>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</si>
  <si>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deposit</t>
  </si>
  <si>
    <t xml:space="preserve">securitisation </t>
  </si>
  <si>
    <t>Czechia</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</si>
  <si>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</si>
  <si>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</si>
  <si>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</si>
  <si>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</si>
  <si>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</si>
  <si>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</si>
  <si>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</si>
  <si>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</si>
  <si>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</si>
  <si>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</si>
  <si>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</si>
  <si>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</si>
  <si>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</si>
  <si>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</si>
  <si>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</si>
  <si>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</si>
  <si>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</si>
  <si>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</si>
  <si>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</si>
  <si>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</si>
  <si>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t>DM.2.1.1</t>
  </si>
  <si>
    <t xml:space="preserve">new lending </t>
  </si>
  <si>
    <t>DM.2.1.2</t>
  </si>
  <si>
    <t>ODM.2.1.1</t>
  </si>
  <si>
    <t>ODM.2.1.2</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</si>
  <si>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</si>
  <si>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</si>
  <si>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</si>
  <si>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</si>
  <si>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</si>
  <si>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</si>
  <si>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</si>
  <si>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</si>
  <si>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</si>
  <si>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</si>
  <si>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</si>
  <si>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ODM.2.2.1</t>
  </si>
  <si>
    <t>ODM.2.2.2</t>
  </si>
  <si>
    <t>ODM.2.2.3</t>
  </si>
  <si>
    <t>ODM.2.2.4</t>
  </si>
  <si>
    <t>DM.2.3.1</t>
  </si>
  <si>
    <t>DM.2.3.2</t>
  </si>
  <si>
    <t>DM.2.3.3</t>
  </si>
  <si>
    <t>DM.2.3.4</t>
  </si>
  <si>
    <t>ODM.2.3.1</t>
  </si>
  <si>
    <t>ODM.2.3.2</t>
  </si>
  <si>
    <t>ODM.2.3.3</t>
  </si>
  <si>
    <t>[for completion]</t>
  </si>
  <si>
    <t xml:space="preserve">Substantial Contribution to climate change mitigation </t>
  </si>
  <si>
    <t>2023 Version</t>
  </si>
  <si>
    <t>Taxonomy full compliance</t>
  </si>
  <si>
    <t>EEMI Harmonised Reporting Template</t>
  </si>
  <si>
    <t>1. General Loan Type Information</t>
  </si>
  <si>
    <t>% Total Loans</t>
  </si>
  <si>
    <t>o/w Home Improvement Loans</t>
  </si>
  <si>
    <t>A. Housing energy efficiency</t>
  </si>
  <si>
    <t>Heating, ventilation, A/C, water heating other than Heat Pumps</t>
  </si>
  <si>
    <t>EE windows / Doors</t>
  </si>
  <si>
    <t>Building insulation works (roof, walls, floors, attics)</t>
  </si>
  <si>
    <t>Major renovation (including condominiums, multi-unit habits)</t>
  </si>
  <si>
    <t>Other energy efficiency</t>
  </si>
  <si>
    <t xml:space="preserve">B. Renewable Energy </t>
  </si>
  <si>
    <t>Heat Pumps (heating - heating/cooling)</t>
  </si>
  <si>
    <t>Solar/Photovoltaic panels and Solar hot water panels</t>
  </si>
  <si>
    <t>Wind turbines</t>
  </si>
  <si>
    <t>other renewable energy</t>
  </si>
  <si>
    <t>High energy performance home appliances &amp; electronics</t>
  </si>
  <si>
    <t>EV chargers</t>
  </si>
  <si>
    <t>Insturments &amp; Devises for measuring regulating and controlling energy performance of buildings</t>
  </si>
  <si>
    <t>L.1.1.1</t>
  </si>
  <si>
    <t>L.1.1.2</t>
  </si>
  <si>
    <t>L.1.1.3</t>
  </si>
  <si>
    <t>L.1.1.4</t>
  </si>
  <si>
    <t>OL.1.1.1</t>
  </si>
  <si>
    <t>OL.1.1.2</t>
  </si>
  <si>
    <t>OL.1.1.3</t>
  </si>
  <si>
    <t>OL.1.1.4</t>
  </si>
  <si>
    <t>OL.1.1.5</t>
  </si>
  <si>
    <t>OL.1.1.6</t>
  </si>
  <si>
    <t>OL.1.1.7</t>
  </si>
  <si>
    <t>OL.1.1.8</t>
  </si>
  <si>
    <t>OL.1.1.9</t>
  </si>
  <si>
    <t>OL.1.1.10</t>
  </si>
  <si>
    <t>Worksheet EEM Loans</t>
  </si>
  <si>
    <t>Aggregate Housing energy efficiency</t>
  </si>
  <si>
    <t>Aggregate Renewable Energy</t>
  </si>
  <si>
    <t xml:space="preserve">1. EE Loan information </t>
  </si>
  <si>
    <t>1. General EE Loan information</t>
  </si>
  <si>
    <t>Not targeted use</t>
  </si>
  <si>
    <t>Targeted use</t>
  </si>
  <si>
    <t>1.A Loan without targeted use</t>
  </si>
  <si>
    <t>1.B Loan with targeted use</t>
  </si>
  <si>
    <t>OL.1.2.1</t>
  </si>
  <si>
    <t>L.1.2.1</t>
  </si>
  <si>
    <t>L.1.3.1</t>
  </si>
  <si>
    <t>OL.1.3.1</t>
  </si>
  <si>
    <t>OL.1.3.2</t>
  </si>
  <si>
    <t>OL.1.3.3</t>
  </si>
  <si>
    <t>OL.1.3.4</t>
  </si>
  <si>
    <t>OL.1.3.5</t>
  </si>
  <si>
    <t>OL.1.3.6</t>
  </si>
  <si>
    <t>L.1.4.1</t>
  </si>
  <si>
    <t>L.1.4.2</t>
  </si>
  <si>
    <t>L.1.4.3</t>
  </si>
  <si>
    <t>L.1.4.4</t>
  </si>
  <si>
    <t>L.1.4.5</t>
  </si>
  <si>
    <t>L.1.4.6</t>
  </si>
  <si>
    <t>L.1.4.7</t>
  </si>
  <si>
    <t>L.1.4.8</t>
  </si>
  <si>
    <t>L.1.4.9</t>
  </si>
  <si>
    <t>L.1.4.10</t>
  </si>
  <si>
    <t>L.1.4.11</t>
  </si>
  <si>
    <t>L.1.4.12</t>
  </si>
  <si>
    <t>L.1.4.13</t>
  </si>
  <si>
    <t>L.1.4.14</t>
  </si>
  <si>
    <t>L.1.4.15</t>
  </si>
  <si>
    <t>L.1.4.16</t>
  </si>
  <si>
    <t>L.1.4.17</t>
  </si>
  <si>
    <t>L.1.4.18</t>
  </si>
  <si>
    <t>L.1.4.19</t>
  </si>
  <si>
    <t>L.1.4.20</t>
  </si>
  <si>
    <t>L.1.4.21</t>
  </si>
  <si>
    <t>L.1.4.22</t>
  </si>
  <si>
    <t>L.1.4.23</t>
  </si>
  <si>
    <t>L.1.4.24</t>
  </si>
  <si>
    <t>L.1.4.25</t>
  </si>
  <si>
    <t>L.1.4.26</t>
  </si>
  <si>
    <t>L.1.4.27</t>
  </si>
  <si>
    <t>L.1.4.28</t>
  </si>
  <si>
    <t>L.1.4.29</t>
  </si>
  <si>
    <t>L.1.4.30</t>
  </si>
  <si>
    <t>L.1.4.31</t>
  </si>
  <si>
    <t>L.1.4.32</t>
  </si>
  <si>
    <t>L.1.4.33</t>
  </si>
  <si>
    <t>L.1.4.34</t>
  </si>
  <si>
    <t>L.1.4.35</t>
  </si>
  <si>
    <t>L.1.4.36</t>
  </si>
  <si>
    <t>L.1.4.37</t>
  </si>
  <si>
    <t>L.1.4.38</t>
  </si>
  <si>
    <t>L.1.4.39</t>
  </si>
  <si>
    <t>L.1.4.40</t>
  </si>
  <si>
    <t>L.1.4.41</t>
  </si>
  <si>
    <t>L.1.4.42</t>
  </si>
  <si>
    <t>L.1.4.43</t>
  </si>
  <si>
    <t>L.1.4.44</t>
  </si>
  <si>
    <t>L.1.5.1</t>
  </si>
  <si>
    <t>L.1.5.2</t>
  </si>
  <si>
    <t>L.1.5.3</t>
  </si>
  <si>
    <t>OL.1.6.1</t>
  </si>
  <si>
    <t>OL.1.6.2</t>
  </si>
  <si>
    <t>OL.1.6.3</t>
  </si>
  <si>
    <t>OL.1.6.4</t>
  </si>
  <si>
    <t>OL.1.6.5</t>
  </si>
  <si>
    <t>OL.1.6.6</t>
  </si>
  <si>
    <t>% loan no targeted use</t>
  </si>
  <si>
    <t>% loan with targeted use</t>
  </si>
  <si>
    <t>L.1.7.1</t>
  </si>
  <si>
    <t>L.1.7.2</t>
  </si>
  <si>
    <t>L.1.7.3</t>
  </si>
  <si>
    <t>OL.1.7.1</t>
  </si>
  <si>
    <t>OL.1.7.2</t>
  </si>
  <si>
    <t>OL.1.7.3</t>
  </si>
  <si>
    <t>OL.1.7.4</t>
  </si>
  <si>
    <t>Up to 12 months</t>
  </si>
  <si>
    <t>12. Loan Size Information</t>
  </si>
  <si>
    <t>% Loan with targeted use</t>
  </si>
  <si>
    <t>13. Breakdown by intended use</t>
  </si>
  <si>
    <t>aggregate loan no clear intended use</t>
  </si>
  <si>
    <t>% Nominal (mn) to total loan program</t>
  </si>
  <si>
    <t>% No. of Loans to total loan program</t>
  </si>
  <si>
    <t>3. EEMI eligible &amp; taxonomy compliant  loan funding structure</t>
  </si>
  <si>
    <t>EEM Loans</t>
  </si>
  <si>
    <t>ESG loan intended to support consumers in improving the energy performance of their dwelling</t>
  </si>
  <si>
    <t>EEM Loans without targeted use</t>
  </si>
  <si>
    <t>Personal finance loans with no explicit mention or explicit link to the intended use. The borrower may have provided a commitment separately from the signed loan contract.</t>
  </si>
  <si>
    <t>EEM Loans with targeted use</t>
  </si>
  <si>
    <t>Loan with enshrined an explicit link in the contract to the intended use. The funds of the loan can as well be directed to the company which is actually doing the work without the borrower having direct access to them.</t>
  </si>
  <si>
    <t>Average loan seasoning (in months)</t>
  </si>
  <si>
    <t>Housing Energy Efficiency</t>
  </si>
  <si>
    <t xml:space="preserve">Renewable Energy </t>
  </si>
  <si>
    <t>C. Loan without clear implied intended use</t>
  </si>
  <si>
    <t>Aggregate Renewable energy</t>
  </si>
  <si>
    <t>EEM HRT 2023</t>
  </si>
  <si>
    <t>Installation, maintenance and repair of energy efficiency equipment</t>
  </si>
  <si>
    <t>Worksheet Optional EEM Taxonomy Compliance</t>
  </si>
  <si>
    <t>1.C Rent/Lease</t>
  </si>
  <si>
    <t>Rent/Lease</t>
  </si>
  <si>
    <t>L.1.1.5</t>
  </si>
  <si>
    <t xml:space="preserve">3. Breakdown by Geography </t>
  </si>
  <si>
    <t>% rent/lease</t>
  </si>
  <si>
    <t xml:space="preserve">% Rent/Lease </t>
  </si>
  <si>
    <t>% No. of Rents/Leases</t>
  </si>
  <si>
    <t>Number of Rents/Leases</t>
  </si>
  <si>
    <t>Total new issuance</t>
  </si>
  <si>
    <t>2. Loan flow (since cut-off date from previous HRT) - new issuance</t>
  </si>
  <si>
    <t>L.1.3.2</t>
  </si>
  <si>
    <t>L.1.3.3</t>
  </si>
  <si>
    <t>L.1.3.4</t>
  </si>
  <si>
    <t>L.1.3.5</t>
  </si>
  <si>
    <t>L.1.3.6</t>
  </si>
  <si>
    <t>L.1.3.7</t>
  </si>
  <si>
    <t>L.1.3.8</t>
  </si>
  <si>
    <t>L.1.3.9</t>
  </si>
  <si>
    <t>L.1.3.10</t>
  </si>
  <si>
    <t>L.1.3.11</t>
  </si>
  <si>
    <t>L.1.3.12</t>
  </si>
  <si>
    <t>L.1.3.13</t>
  </si>
  <si>
    <t>L.1.3.14</t>
  </si>
  <si>
    <t>L.1.3.15</t>
  </si>
  <si>
    <t>L.1.3.16</t>
  </si>
  <si>
    <t>L.1.3.17</t>
  </si>
  <si>
    <t>L.1.3.18</t>
  </si>
  <si>
    <t>L.1.3.19</t>
  </si>
  <si>
    <t>L.1.3.20</t>
  </si>
  <si>
    <t>L.1.3.21</t>
  </si>
  <si>
    <t>L.1.3.22</t>
  </si>
  <si>
    <t>L.1.3.23</t>
  </si>
  <si>
    <t>L.1.3.24</t>
  </si>
  <si>
    <t>L.1.3.25</t>
  </si>
  <si>
    <t>L.1.3.26</t>
  </si>
  <si>
    <t>L.1.3.27</t>
  </si>
  <si>
    <t>L.1.3.28</t>
  </si>
  <si>
    <t>L.1.3.29</t>
  </si>
  <si>
    <t>L.1.3.30</t>
  </si>
  <si>
    <t>L.1.3.31</t>
  </si>
  <si>
    <t>L.1.3.32</t>
  </si>
  <si>
    <t>L.1.3.33</t>
  </si>
  <si>
    <t>L.1.3.34</t>
  </si>
  <si>
    <t>L.1.3.35</t>
  </si>
  <si>
    <t>L.1.3.36</t>
  </si>
  <si>
    <t>L.1.3.37</t>
  </si>
  <si>
    <t>L.1.3.38</t>
  </si>
  <si>
    <t>L.1.3.39</t>
  </si>
  <si>
    <t>L.1.3.40</t>
  </si>
  <si>
    <t>L.1.3.41</t>
  </si>
  <si>
    <t>L.1.3.42</t>
  </si>
  <si>
    <t>L.1.3.43</t>
  </si>
  <si>
    <t>L.1.3.44</t>
  </si>
  <si>
    <t>OL.1.3.7</t>
  </si>
  <si>
    <t>OL.1.3.8</t>
  </si>
  <si>
    <t>OL.1.3.9</t>
  </si>
  <si>
    <t>OL.1.3.10</t>
  </si>
  <si>
    <t>4. Breakdown by regions of main country of origin</t>
  </si>
  <si>
    <t>L.1.4.45</t>
  </si>
  <si>
    <t>L.1.4.46</t>
  </si>
  <si>
    <t>L.1.4.47</t>
  </si>
  <si>
    <t>L.1.4.48</t>
  </si>
  <si>
    <t>L.1.4.49</t>
  </si>
  <si>
    <t>L.1.4.50</t>
  </si>
  <si>
    <t>5. Breakdown by Interest Rate</t>
  </si>
  <si>
    <t>OL.1.5.1</t>
  </si>
  <si>
    <t>OL.1.5.2</t>
  </si>
  <si>
    <t>OL.1.5.3</t>
  </si>
  <si>
    <t>OL.1.5.4</t>
  </si>
  <si>
    <t>OL.1.5.5</t>
  </si>
  <si>
    <t>OL.1.5.6</t>
  </si>
  <si>
    <t>6. Breakdown by Repayment Type</t>
  </si>
  <si>
    <t>L.1.6.1</t>
  </si>
  <si>
    <t>L.1.6.2</t>
  </si>
  <si>
    <t>L.1.6.3</t>
  </si>
  <si>
    <t xml:space="preserve">7. Loan Seasoning </t>
  </si>
  <si>
    <t>L.1.7.4</t>
  </si>
  <si>
    <t>L.1.7.5</t>
  </si>
  <si>
    <t>L.1.7.6</t>
  </si>
  <si>
    <t>L.1.7.7</t>
  </si>
  <si>
    <t>8. Loan Size Information</t>
  </si>
  <si>
    <t>L.1A.8.1</t>
  </si>
  <si>
    <t>L.1A.8.2</t>
  </si>
  <si>
    <t>L.1A.8.3</t>
  </si>
  <si>
    <t>L.1A.8.4</t>
  </si>
  <si>
    <t>L.1A.8.5</t>
  </si>
  <si>
    <t>L.1A.8.6</t>
  </si>
  <si>
    <t>L.1A.8.7</t>
  </si>
  <si>
    <t>L.1A.8.8</t>
  </si>
  <si>
    <t>L.1A.8.9</t>
  </si>
  <si>
    <t>L.1A.8.10</t>
  </si>
  <si>
    <t>L.1A.8.11</t>
  </si>
  <si>
    <t>L.1A.8.12</t>
  </si>
  <si>
    <t>L.1A.8.13</t>
  </si>
  <si>
    <t>L.1A.8.14</t>
  </si>
  <si>
    <t>L.1A.8.15</t>
  </si>
  <si>
    <t>L.1A.8.16</t>
  </si>
  <si>
    <t>L.1A.8.17</t>
  </si>
  <si>
    <t>L.1A.8.18</t>
  </si>
  <si>
    <t>L.1A.8.19</t>
  </si>
  <si>
    <t>L.1A.8.20</t>
  </si>
  <si>
    <t>L.1A.8.21</t>
  </si>
  <si>
    <t>L.1A.8.22</t>
  </si>
  <si>
    <t>L.1A.8.23</t>
  </si>
  <si>
    <t>L.1A.8.24</t>
  </si>
  <si>
    <t>L.1A.8.25</t>
  </si>
  <si>
    <t>L.1A.8.26</t>
  </si>
  <si>
    <t>9. Breakdown by implied intended use</t>
  </si>
  <si>
    <t>L.1A.9A.1</t>
  </si>
  <si>
    <t>L.1A.9A.2</t>
  </si>
  <si>
    <t>L.1A.9A.3</t>
  </si>
  <si>
    <t>L.1A.9A.4</t>
  </si>
  <si>
    <t>L.1A.9A.5</t>
  </si>
  <si>
    <t>L.1A.9A.6</t>
  </si>
  <si>
    <t>L.1A.9A.7</t>
  </si>
  <si>
    <t>L.1A.9A.8</t>
  </si>
  <si>
    <t>L.1A.9A.9</t>
  </si>
  <si>
    <t>OL.1A.9A.1</t>
  </si>
  <si>
    <t>OL.1A.9A.2</t>
  </si>
  <si>
    <t>OL.1A.9A.3</t>
  </si>
  <si>
    <t>L.1A.9B.1</t>
  </si>
  <si>
    <t>L.1A.9B.2</t>
  </si>
  <si>
    <t>L.1A.9B.3</t>
  </si>
  <si>
    <t>L.1A.9B.4</t>
  </si>
  <si>
    <t>L.1A.9B.5</t>
  </si>
  <si>
    <t>OL.1A.9B.1</t>
  </si>
  <si>
    <t>OL.1A.9B.2</t>
  </si>
  <si>
    <t>OL.1A.9B.3</t>
  </si>
  <si>
    <t>L.1A.9C.1</t>
  </si>
  <si>
    <t>OL.1A.9C.1</t>
  </si>
  <si>
    <t>OL.1A.9C.2</t>
  </si>
  <si>
    <t>OL.1A.9C.3</t>
  </si>
  <si>
    <t>OL.1A.9C.4</t>
  </si>
  <si>
    <t>OL.1A.9C.5</t>
  </si>
  <si>
    <t>OL.1A.9C.6</t>
  </si>
  <si>
    <t>OL.1A.9C.7</t>
  </si>
  <si>
    <t>OL.1A.9C.8</t>
  </si>
  <si>
    <t>OL.1A.9C.9</t>
  </si>
  <si>
    <t>OL.1A.9C.10</t>
  </si>
  <si>
    <t>OL.1A.9C.11</t>
  </si>
  <si>
    <t>OL.1A.9C.12</t>
  </si>
  <si>
    <t>OL.1A.9C.13</t>
  </si>
  <si>
    <t>OL.1A.9C.14</t>
  </si>
  <si>
    <t>OL.1A.9C.15</t>
  </si>
  <si>
    <t>OL.1A.9C.16</t>
  </si>
  <si>
    <t>OL.1A.9C.17</t>
  </si>
  <si>
    <t>OL.1A.9C.18</t>
  </si>
  <si>
    <t>OL.1A.9C.19</t>
  </si>
  <si>
    <t>OL.1A.9C.20</t>
  </si>
  <si>
    <t>OL.1A.9C.21</t>
  </si>
  <si>
    <t>OL.1A.9C.22</t>
  </si>
  <si>
    <t>OL.1A.9C.23</t>
  </si>
  <si>
    <t>OL.1A.9C.24</t>
  </si>
  <si>
    <t>OL.1A.9C.25</t>
  </si>
  <si>
    <t>OL.1A.9C.26</t>
  </si>
  <si>
    <t>OL.1A.9C.27</t>
  </si>
  <si>
    <t>OL.1A.9C.28</t>
  </si>
  <si>
    <t>OL.1A.9C.29</t>
  </si>
  <si>
    <t>OL.1A.9C.30</t>
  </si>
  <si>
    <t>L.1B.10.1</t>
  </si>
  <si>
    <t>L.1B.10.2</t>
  </si>
  <si>
    <t>L.1B.10.3</t>
  </si>
  <si>
    <t>L.1B.10.4</t>
  </si>
  <si>
    <t>L.1B.10.5</t>
  </si>
  <si>
    <t>L.1B.10.6</t>
  </si>
  <si>
    <t>L.1B.10.7</t>
  </si>
  <si>
    <t>L.1B.10.8</t>
  </si>
  <si>
    <t>L.1B.10.9</t>
  </si>
  <si>
    <t>L.1B.10.10</t>
  </si>
  <si>
    <t>L.1B.10.11</t>
  </si>
  <si>
    <t>L.1B.10.12</t>
  </si>
  <si>
    <t>L.1B.10.13</t>
  </si>
  <si>
    <t>L.1B.10.14</t>
  </si>
  <si>
    <t>L.1B.10.15</t>
  </si>
  <si>
    <t>L.1B.10.16</t>
  </si>
  <si>
    <t>L.1B.10.17</t>
  </si>
  <si>
    <t>L.1B.10.18</t>
  </si>
  <si>
    <t>L.1B.10.19</t>
  </si>
  <si>
    <t>L.1B.10.20</t>
  </si>
  <si>
    <t>L.1B.10.21</t>
  </si>
  <si>
    <t>L.1B.10.22</t>
  </si>
  <si>
    <t>L.1B.10.23</t>
  </si>
  <si>
    <t>L.1B.10.24</t>
  </si>
  <si>
    <t>L.1B.10.25</t>
  </si>
  <si>
    <t>L.1B.10.26</t>
  </si>
  <si>
    <t>11. Breakdown by intended use</t>
  </si>
  <si>
    <t>L.1B.11A.1</t>
  </si>
  <si>
    <t>L.1B.11A.2</t>
  </si>
  <si>
    <t>L.1B.11A.3</t>
  </si>
  <si>
    <t>L.1B.11A.4</t>
  </si>
  <si>
    <t>L.1B.11A.5</t>
  </si>
  <si>
    <t>L.1B.11A.6</t>
  </si>
  <si>
    <t>L.1B.11A.7</t>
  </si>
  <si>
    <t>L.1B.11A.8</t>
  </si>
  <si>
    <t>L.1B.11A.9</t>
  </si>
  <si>
    <t>OL.1B.11A.1</t>
  </si>
  <si>
    <t>OL.1B.11A.2</t>
  </si>
  <si>
    <t>OL.1B.11A.3</t>
  </si>
  <si>
    <t>L.1B.11B.1</t>
  </si>
  <si>
    <t>L.1B.11B.2</t>
  </si>
  <si>
    <t>L.1B.11B.3</t>
  </si>
  <si>
    <t>L.1B.11B.4</t>
  </si>
  <si>
    <t>L.1B.11B.5</t>
  </si>
  <si>
    <t>OL.1B.11B.1</t>
  </si>
  <si>
    <t>OL.1B.11B.2</t>
  </si>
  <si>
    <t>OL.1B.11B.3</t>
  </si>
  <si>
    <t>OL.1B.11B.4</t>
  </si>
  <si>
    <t>OL.1B.11B.5</t>
  </si>
  <si>
    <t>OL.1B.11B.6</t>
  </si>
  <si>
    <t>OL.1B.11B.7</t>
  </si>
  <si>
    <t>OL.1B.11B.8</t>
  </si>
  <si>
    <t>OL.1B.11B.9</t>
  </si>
  <si>
    <t>OL.1B.11B.10</t>
  </si>
  <si>
    <t>OL.1B.11B.11</t>
  </si>
  <si>
    <t>OL.1B.11B.12</t>
  </si>
  <si>
    <t>OL.1B.11B.13</t>
  </si>
  <si>
    <t>OL.1B.11B.14</t>
  </si>
  <si>
    <t>OL.1B.11B.15</t>
  </si>
  <si>
    <t>OL.1B.11B.16</t>
  </si>
  <si>
    <t>OL.1B.11B.17</t>
  </si>
  <si>
    <t>OL.1B.11B.18</t>
  </si>
  <si>
    <t>OL.1B.11B.19</t>
  </si>
  <si>
    <t>OL.1B.11B.20</t>
  </si>
  <si>
    <t>OL.1B.11B.21</t>
  </si>
  <si>
    <t>OL.1B.11B.22</t>
  </si>
  <si>
    <t>OL.1B.11B.23</t>
  </si>
  <si>
    <t>OL.1B.11B.24</t>
  </si>
  <si>
    <t>OL.1B.11B.25</t>
  </si>
  <si>
    <t>OL.1B.11B.26</t>
  </si>
  <si>
    <t>OL.1B.11B.27</t>
  </si>
  <si>
    <t>OL.1B.11B.28</t>
  </si>
  <si>
    <t>OL.1B.11B.29</t>
  </si>
  <si>
    <t>OL.1B.11B.30</t>
  </si>
  <si>
    <t>L.1C.12.1</t>
  </si>
  <si>
    <t>L.1C.12.2</t>
  </si>
  <si>
    <t>L.1C.12.3</t>
  </si>
  <si>
    <t>L.1C.12.4</t>
  </si>
  <si>
    <t>L.1C.12.5</t>
  </si>
  <si>
    <t>L.1C.12.6</t>
  </si>
  <si>
    <t>L.1C.12.7</t>
  </si>
  <si>
    <t>L.1C.12.8</t>
  </si>
  <si>
    <t>L.1C.12.9</t>
  </si>
  <si>
    <t>L.1C.12.10</t>
  </si>
  <si>
    <t>L.1C.12.11</t>
  </si>
  <si>
    <t>L.1C.12.12</t>
  </si>
  <si>
    <t>L.1C.12.13</t>
  </si>
  <si>
    <t>L.1C.12.14</t>
  </si>
  <si>
    <t>L.1C.12.15</t>
  </si>
  <si>
    <t>L.1C.12.16</t>
  </si>
  <si>
    <t>L.1C.12.17</t>
  </si>
  <si>
    <t>L.1C.12.18</t>
  </si>
  <si>
    <t>L.1C.12.19</t>
  </si>
  <si>
    <t>L.1C.12.20</t>
  </si>
  <si>
    <t>L.1C.12.21</t>
  </si>
  <si>
    <t>L.1C.12.22</t>
  </si>
  <si>
    <t>L.1C.12.23</t>
  </si>
  <si>
    <t>L.1C.12.24</t>
  </si>
  <si>
    <t>L.1C.12.25</t>
  </si>
  <si>
    <t>L.1C.12.26</t>
  </si>
  <si>
    <t>L.1C.13A.1</t>
  </si>
  <si>
    <t>L.1C.13A.2</t>
  </si>
  <si>
    <t>L.1C.13A.3</t>
  </si>
  <si>
    <t>L.1C.13A.4</t>
  </si>
  <si>
    <t>L.1C.13A.5</t>
  </si>
  <si>
    <t>L.1C.13A.6</t>
  </si>
  <si>
    <t>L.1C.13A.7</t>
  </si>
  <si>
    <t>L.1C.13A.8</t>
  </si>
  <si>
    <t>L.1C.13A.9</t>
  </si>
  <si>
    <t>OL.1C.13A.1</t>
  </si>
  <si>
    <t>OL.1C.13A.2</t>
  </si>
  <si>
    <t>OL.1C.13A.3</t>
  </si>
  <si>
    <t>L.1C.13B.1</t>
  </si>
  <si>
    <t>L.1C.13B.2</t>
  </si>
  <si>
    <t>L.1C.13B.3</t>
  </si>
  <si>
    <t>L.1C.13B.4</t>
  </si>
  <si>
    <t>L.1C.13B.5</t>
  </si>
  <si>
    <t>OL.1C.13B.1</t>
  </si>
  <si>
    <t>OL.1C.13B.2</t>
  </si>
  <si>
    <t>OL.1C.13B.3</t>
  </si>
  <si>
    <t>CONTENT OF TAB A</t>
  </si>
  <si>
    <t>OHG.1.6</t>
  </si>
  <si>
    <t>DM.2.1.5</t>
  </si>
  <si>
    <r>
      <t xml:space="preserve">2. Loan flow based on Taxonomy compliant buildings </t>
    </r>
    <r>
      <rPr>
        <sz val="11"/>
        <rFont val="Calibri"/>
        <family val="2"/>
        <scheme val="minor"/>
      </rPr>
      <t>(since cut-off date from previous HRT)</t>
    </r>
  </si>
  <si>
    <t>1. Every program has one separate EEM HRT. Lending institutions with more than one sustainable retrofitting program have to present as many separate EEM HRTs as the number of programs.</t>
  </si>
  <si>
    <t>(ii)  ND2: Please complete the cell with ND2 when the information is not relevant for the lending instiution</t>
  </si>
  <si>
    <t>7. Various fields as well as the amount of rows and columns are blocked in order to guarantee the uniformity of the HRT architecture which enables to run automated reporting programs. In order to guarantee this uniformity the Secretariat will not provide 'unprotected' HRTs to the issuers</t>
  </si>
  <si>
    <t>10. For any further questions on how to complete the HRT please consult in the following order:</t>
  </si>
  <si>
    <t>(i) the EEM HRT Completion Guideline</t>
  </si>
  <si>
    <t>9. Since the regional breakdown denomination (Tab. A EEM Loans - section 1.4) is decided at national level, please follow the agreed dispositions.</t>
  </si>
  <si>
    <t>D. EEM Harmonised Disclosure Template - Optional Taxonomy Compliant Mortgage Assets</t>
  </si>
  <si>
    <t>L.1.2.2</t>
  </si>
  <si>
    <t>L.1.2.3</t>
  </si>
  <si>
    <t>L.1.2.4</t>
  </si>
  <si>
    <t>L.1.2.5</t>
  </si>
  <si>
    <t>A. EEM Harmonised Reporting Template - General Loan Portfolio (Excluding Mortgages)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</si>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</sst>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2"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i/>
      <sz val="11"/>
      <name val="Calibri"/>
      <family val="2"/>
    </font>
    <font>
      <sz val="11"/>
      <name val="Calibri"/>
      <family val="2"/>
    </font>
    <font>
      <i/>
      <sz val="11"/>
      <color theme="1"/>
      <name val="Calibri"/>
      <family val="2"/>
      <scheme val="minor"/>
    </font>
  </fonts>
  <fills count="9">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6" tint="0.59999389629810485"/>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48">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8"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10"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165" fontId="22"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13" fillId="0" borderId="12" xfId="2" quotePrefix="1" applyFill="1" applyBorder="1" applyAlignment="1">
      <alignment horizontal="center" vertical="center" wrapText="1"/>
    </xf>
    <xf numFmtId="0" fontId="1" fillId="0" borderId="13" xfId="0" applyFont="1" applyBorder="1" applyAlignment="1">
      <alignment horizontal="center" vertical="center" wrapText="1"/>
    </xf>
    <xf numFmtId="0" fontId="14" fillId="5" borderId="0" xfId="0" applyFont="1" applyFill="1" applyAlignment="1">
      <alignment horizontal="center" vertical="center" wrapText="1"/>
    </xf>
    <xf numFmtId="0" fontId="17" fillId="5" borderId="0" xfId="0" applyFont="1" applyFill="1" applyAlignment="1">
      <alignment horizontal="center" vertical="center" wrapText="1"/>
    </xf>
    <xf numFmtId="0" fontId="18" fillId="6" borderId="0" xfId="0" applyFont="1" applyFill="1" applyAlignment="1">
      <alignment horizontal="center" vertical="center" wrapText="1"/>
    </xf>
    <xf numFmtId="0" fontId="18" fillId="7" borderId="0" xfId="0" applyFont="1" applyFill="1" applyAlignment="1">
      <alignment horizontal="center" vertical="center" wrapText="1"/>
    </xf>
    <xf numFmtId="0" fontId="2" fillId="7" borderId="0" xfId="0" applyFont="1" applyFill="1" applyAlignment="1">
      <alignment horizontal="center" vertical="center" wrapText="1"/>
    </xf>
    <xf numFmtId="0" fontId="17"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4" fillId="5" borderId="0" xfId="0" applyFont="1" applyFill="1" applyAlignment="1">
      <alignment horizontal="center" vertical="center" wrapText="1"/>
    </xf>
    <xf numFmtId="0" fontId="6" fillId="0" borderId="14" xfId="0" applyFont="1" applyBorder="1"/>
    <xf numFmtId="0" fontId="6" fillId="0" borderId="12" xfId="0" applyFont="1" applyBorder="1"/>
    <xf numFmtId="0" fontId="6" fillId="0" borderId="16" xfId="0" applyFont="1" applyBorder="1"/>
    <xf numFmtId="0" fontId="6" fillId="0" borderId="13" xfId="0" applyFont="1" applyBorder="1"/>
    <xf numFmtId="0" fontId="6" fillId="0" borderId="15" xfId="0" applyFont="1" applyBorder="1"/>
    <xf numFmtId="0" fontId="5" fillId="0" borderId="0" xfId="2" applyFont="1" applyBorder="1" applyAlignment="1"/>
    <xf numFmtId="0" fontId="6" fillId="0" borderId="17" xfId="0" applyFont="1" applyBorder="1"/>
    <xf numFmtId="0" fontId="6" fillId="0" borderId="18" xfId="0" applyFont="1" applyBorder="1"/>
    <xf numFmtId="0" fontId="5" fillId="0" borderId="18" xfId="2" applyFont="1" applyBorder="1" applyAlignment="1"/>
    <xf numFmtId="0" fontId="6" fillId="0" borderId="19" xfId="0" applyFont="1" applyBorder="1"/>
    <xf numFmtId="0" fontId="0" fillId="5" borderId="0" xfId="0" applyFill="1" applyAlignment="1">
      <alignment horizontal="center" vertical="center" wrapText="1"/>
    </xf>
    <xf numFmtId="0" fontId="1" fillId="0" borderId="15" xfId="0" applyFont="1" applyBorder="1" applyAlignment="1">
      <alignment horizontal="center" vertical="center" wrapText="1"/>
    </xf>
    <xf numFmtId="0" fontId="14"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4" fillId="5" borderId="20" xfId="0" applyFont="1" applyFill="1" applyBorder="1" applyAlignment="1">
      <alignment horizontal="center" vertical="center" wrapText="1"/>
    </xf>
    <xf numFmtId="0" fontId="13" fillId="0" borderId="21" xfId="2" applyFill="1" applyBorder="1" applyAlignment="1" applyProtection="1">
      <alignment horizontal="center" vertical="center" wrapText="1"/>
    </xf>
    <xf numFmtId="0" fontId="18"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0" fontId="1" fillId="0" borderId="0" xfId="0" applyFont="1" applyAlignment="1">
      <alignment horizontal="center"/>
    </xf>
    <xf numFmtId="0" fontId="1" fillId="0" borderId="0" xfId="0" applyFont="1"/>
    <xf numFmtId="0" fontId="39" fillId="0" borderId="0" xfId="0" applyFont="1" applyAlignment="1">
      <alignment horizontal="right" vertical="center" wrapText="1"/>
    </xf>
    <xf numFmtId="0" fontId="40" fillId="0" borderId="0" xfId="0" applyFont="1" applyAlignment="1">
      <alignment horizontal="center" vertical="center" wrapText="1"/>
    </xf>
    <xf numFmtId="0" fontId="25" fillId="5" borderId="0" xfId="0" applyFont="1" applyFill="1" applyAlignment="1">
      <alignment vertical="center" wrapText="1"/>
    </xf>
    <xf numFmtId="9" fontId="1" fillId="0" borderId="0" xfId="0" applyNumberFormat="1" applyFont="1" applyAlignment="1">
      <alignment horizontal="center" vertical="center" wrapText="1"/>
    </xf>
    <xf numFmtId="0" fontId="35" fillId="0" borderId="0" xfId="0" applyFont="1" applyAlignment="1">
      <alignment horizontal="center" vertical="center"/>
    </xf>
    <xf numFmtId="0" fontId="15" fillId="7" borderId="0" xfId="0" applyFont="1" applyFill="1" applyAlignment="1">
      <alignment horizontal="center" vertical="center" wrapText="1"/>
    </xf>
    <xf numFmtId="0" fontId="18" fillId="8" borderId="0" xfId="0" applyFont="1" applyFill="1" applyAlignment="1">
      <alignment horizontal="center" vertical="center" wrapText="1"/>
    </xf>
    <xf numFmtId="0" fontId="1" fillId="0" borderId="0" xfId="0" applyFont="1" applyAlignment="1">
      <alignment vertical="center" wrapText="1"/>
    </xf>
    <xf numFmtId="0" fontId="13" fillId="0" borderId="21" xfId="2" quotePrefix="1" applyFill="1" applyBorder="1" applyAlignment="1" applyProtection="1">
      <alignment horizontal="center" vertical="center" wrapText="1"/>
    </xf>
    <xf numFmtId="0" fontId="13" fillId="0" borderId="22" xfId="2" quotePrefix="1" applyFill="1" applyBorder="1" applyAlignment="1" applyProtection="1">
      <alignment horizontal="center" vertical="center" wrapText="1"/>
    </xf>
    <xf numFmtId="3" fontId="1"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0" fontId="2" fillId="0" borderId="0" xfId="0" applyFont="1" applyAlignment="1">
      <alignment horizontal="center"/>
    </xf>
    <xf numFmtId="0" fontId="41" fillId="0" borderId="0" xfId="0" applyFont="1" applyAlignment="1">
      <alignment horizontal="center" vertical="center"/>
    </xf>
    <xf numFmtId="165" fontId="1" fillId="8" borderId="0" xfId="1" applyNumberFormat="1" applyFont="1" applyFill="1" applyBorder="1" applyAlignment="1" applyProtection="1">
      <alignment horizontal="center" vertical="center" wrapText="1"/>
      <protection locked="0"/>
    </xf>
    <xf numFmtId="166" fontId="1" fillId="8" borderId="0" xfId="0" applyNumberFormat="1" applyFont="1" applyFill="1" applyAlignment="1" applyProtection="1">
      <alignment horizontal="center" vertical="center" wrapText="1"/>
      <protection locked="0"/>
    </xf>
    <xf numFmtId="165" fontId="1" fillId="8" borderId="0" xfId="0" quotePrefix="1" applyNumberFormat="1" applyFont="1" applyFill="1" applyAlignment="1">
      <alignment horizontal="center" vertical="center" wrapText="1"/>
    </xf>
    <xf numFmtId="166" fontId="18" fillId="0" borderId="0" xfId="1" applyNumberFormat="1" applyFont="1" applyAlignment="1" applyProtection="1">
      <alignment horizontal="center" vertical="center" wrapText="1"/>
      <protection locked="0"/>
    </xf>
    <xf numFmtId="4" fontId="1" fillId="0" borderId="0" xfId="0" applyNumberFormat="1" applyFont="1" applyAlignment="1">
      <alignment horizontal="center" vertical="center" wrapText="1"/>
    </xf>
    <xf numFmtId="0" fontId="35"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0" fillId="0" borderId="0" xfId="0" applyAlignment="1">
      <alignment horizontal="left" wrapText="1"/>
    </xf>
    <xf numFmtId="0" fontId="25" fillId="5" borderId="0" xfId="0" applyFont="1" applyFill="1" applyAlignment="1">
      <alignment horizontal="left" vertical="center" wrapText="1"/>
    </xf>
    <xf numFmtId="0" fontId="14" fillId="5" borderId="14"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3" fillId="0" borderId="13" xfId="2" quotePrefix="1" applyFill="1" applyBorder="1" applyAlignment="1">
      <alignment horizontal="center" vertical="center" wrapText="1"/>
    </xf>
    <xf numFmtId="0" fontId="13" fillId="0" borderId="15" xfId="2" quotePrefix="1" applyFill="1" applyBorder="1" applyAlignment="1">
      <alignment horizontal="center" vertical="center" wrapText="1"/>
    </xf>
    <xf numFmtId="0" fontId="13" fillId="0" borderId="13" xfId="2" quotePrefix="1" applyBorder="1" applyAlignment="1">
      <alignment horizontal="center"/>
    </xf>
    <xf numFmtId="0" fontId="13" fillId="0" borderId="0" xfId="2" quotePrefix="1" applyBorder="1" applyAlignment="1">
      <alignment horizontal="center"/>
    </xf>
    <xf numFmtId="0" fontId="13" fillId="0" borderId="11"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21875" defaultRowHeight="14.4" x14ac:dyDescent="0.3"/>
  <cols>
    <col min="1" max="1" width="242" customWidth="1"/>
  </cols>
  <sheetData>
    <row r="1" spans="1:1" ht="31.2" x14ac:dyDescent="0.3">
      <c r="A1" s="19" t="s">
        <v>108</v>
      </c>
    </row>
    <row r="3" spans="1:1" ht="15" x14ac:dyDescent="0.3">
      <c r="A3" s="30"/>
    </row>
    <row r="4" spans="1:1" ht="34.799999999999997" x14ac:dyDescent="0.3">
      <c r="A4" s="31" t="s">
        <v>275</v>
      </c>
    </row>
    <row r="5" spans="1:1" ht="34.799999999999997" x14ac:dyDescent="0.3">
      <c r="A5" s="31" t="s">
        <v>253</v>
      </c>
    </row>
    <row r="6" spans="1:1" ht="52.2" x14ac:dyDescent="0.3">
      <c r="A6" s="31" t="s">
        <v>276</v>
      </c>
    </row>
    <row r="7" spans="1:1" ht="17.399999999999999" x14ac:dyDescent="0.3">
      <c r="A7" s="31"/>
    </row>
    <row r="8" spans="1:1" ht="18" x14ac:dyDescent="0.3">
      <c r="A8" s="32" t="s">
        <v>109</v>
      </c>
    </row>
    <row r="9" spans="1:1" ht="54.75" customHeight="1" x14ac:dyDescent="0.35">
      <c r="A9" s="33" t="s">
        <v>280</v>
      </c>
    </row>
    <row r="10" spans="1:1" ht="87" x14ac:dyDescent="0.3">
      <c r="A10" s="34" t="s">
        <v>281</v>
      </c>
    </row>
    <row r="11" spans="1:1" ht="34.799999999999997" x14ac:dyDescent="0.3">
      <c r="A11" s="34" t="s">
        <v>282</v>
      </c>
    </row>
    <row r="12" spans="1:1" ht="17.399999999999999" x14ac:dyDescent="0.3">
      <c r="A12" s="34" t="s">
        <v>110</v>
      </c>
    </row>
    <row r="13" spans="1:1" ht="17.399999999999999" x14ac:dyDescent="0.3">
      <c r="A13" s="34" t="s">
        <v>111</v>
      </c>
    </row>
    <row r="14" spans="1:1" ht="34.799999999999997" x14ac:dyDescent="0.3">
      <c r="A14" s="34" t="s">
        <v>112</v>
      </c>
    </row>
    <row r="15" spans="1:1" ht="17.399999999999999" x14ac:dyDescent="0.3">
      <c r="A15" s="34"/>
    </row>
    <row r="16" spans="1:1" ht="18" x14ac:dyDescent="0.3">
      <c r="A16" s="32" t="s">
        <v>274</v>
      </c>
    </row>
    <row r="17" spans="1:1" ht="17.399999999999999" x14ac:dyDescent="0.3">
      <c r="A17" s="35" t="s">
        <v>113</v>
      </c>
    </row>
    <row r="18" spans="1:1" ht="34.799999999999997" x14ac:dyDescent="0.3">
      <c r="A18" s="36" t="s">
        <v>283</v>
      </c>
    </row>
    <row r="19" spans="1:1" ht="34.799999999999997" x14ac:dyDescent="0.3">
      <c r="A19" s="36" t="s">
        <v>260</v>
      </c>
    </row>
    <row r="20" spans="1:1" ht="52.2" x14ac:dyDescent="0.3">
      <c r="A20" s="36" t="s">
        <v>114</v>
      </c>
    </row>
    <row r="21" spans="1:1" ht="106.5" customHeight="1" x14ac:dyDescent="0.3">
      <c r="A21" s="36" t="s">
        <v>261</v>
      </c>
    </row>
    <row r="22" spans="1:1" ht="69" customHeight="1" x14ac:dyDescent="0.3">
      <c r="A22" s="36" t="s">
        <v>284</v>
      </c>
    </row>
    <row r="23" spans="1:1" ht="34.799999999999997" x14ac:dyDescent="0.3">
      <c r="A23" s="36" t="s">
        <v>254</v>
      </c>
    </row>
    <row r="24" spans="1:1" ht="17.399999999999999" x14ac:dyDescent="0.3">
      <c r="A24" s="36" t="s">
        <v>115</v>
      </c>
    </row>
    <row r="25" spans="1:1" ht="17.399999999999999" x14ac:dyDescent="0.3">
      <c r="A25" s="35" t="s">
        <v>116</v>
      </c>
    </row>
    <row r="26" spans="1:1" ht="52.2" x14ac:dyDescent="0.35">
      <c r="A26" s="37" t="s">
        <v>117</v>
      </c>
    </row>
    <row r="27" spans="1:1" ht="17.399999999999999" x14ac:dyDescent="0.35">
      <c r="A27" s="37" t="s">
        <v>118</v>
      </c>
    </row>
    <row r="28" spans="1:1" ht="17.399999999999999" x14ac:dyDescent="0.3">
      <c r="A28" s="35" t="s">
        <v>119</v>
      </c>
    </row>
    <row r="29" spans="1:1" ht="34.799999999999997" x14ac:dyDescent="0.3">
      <c r="A29" s="36" t="s">
        <v>120</v>
      </c>
    </row>
    <row r="30" spans="1:1" ht="34.799999999999997" x14ac:dyDescent="0.3">
      <c r="A30" s="36" t="s">
        <v>121</v>
      </c>
    </row>
    <row r="31" spans="1:1" ht="34.799999999999997" x14ac:dyDescent="0.3">
      <c r="A31" s="36" t="s">
        <v>262</v>
      </c>
    </row>
    <row r="32" spans="1:1" ht="34.799999999999997" x14ac:dyDescent="0.3">
      <c r="A32" s="36" t="s">
        <v>122</v>
      </c>
    </row>
    <row r="33" spans="1:1" ht="17.399999999999999" x14ac:dyDescent="0.3">
      <c r="A33" s="36"/>
    </row>
    <row r="34" spans="1:1" ht="18" x14ac:dyDescent="0.3">
      <c r="A34" s="32" t="s">
        <v>263</v>
      </c>
    </row>
    <row r="35" spans="1:1" ht="17.399999999999999" x14ac:dyDescent="0.3">
      <c r="A35" s="35" t="s">
        <v>123</v>
      </c>
    </row>
    <row r="36" spans="1:1" ht="34.799999999999997" x14ac:dyDescent="0.3">
      <c r="A36" s="36" t="s">
        <v>264</v>
      </c>
    </row>
    <row r="37" spans="1:1" ht="34.799999999999997" x14ac:dyDescent="0.3">
      <c r="A37" s="36" t="s">
        <v>265</v>
      </c>
    </row>
    <row r="38" spans="1:1" ht="34.799999999999997" x14ac:dyDescent="0.3">
      <c r="A38" s="36" t="s">
        <v>266</v>
      </c>
    </row>
    <row r="39" spans="1:1" ht="17.399999999999999" x14ac:dyDescent="0.3">
      <c r="A39" s="36" t="s">
        <v>124</v>
      </c>
    </row>
    <row r="40" spans="1:1" ht="34.799999999999997" x14ac:dyDescent="0.3">
      <c r="A40" s="36" t="s">
        <v>288</v>
      </c>
    </row>
    <row r="41" spans="1:1" ht="17.399999999999999" x14ac:dyDescent="0.3">
      <c r="A41" s="35" t="s">
        <v>125</v>
      </c>
    </row>
    <row r="42" spans="1:1" ht="17.399999999999999" x14ac:dyDescent="0.3">
      <c r="A42" s="36" t="s">
        <v>267</v>
      </c>
    </row>
    <row r="43" spans="1:1" ht="17.399999999999999" x14ac:dyDescent="0.35">
      <c r="A43" s="100" t="s">
        <v>289</v>
      </c>
    </row>
    <row r="44" spans="1:1" ht="17.399999999999999" x14ac:dyDescent="0.3">
      <c r="A44" s="35" t="s">
        <v>126</v>
      </c>
    </row>
    <row r="45" spans="1:1" ht="34.799999999999997" x14ac:dyDescent="0.35">
      <c r="A45" s="37" t="s">
        <v>127</v>
      </c>
    </row>
    <row r="46" spans="1:1" ht="34.799999999999997" x14ac:dyDescent="0.3">
      <c r="A46" s="36" t="s">
        <v>268</v>
      </c>
    </row>
    <row r="47" spans="1:1" ht="52.2" x14ac:dyDescent="0.3">
      <c r="A47" s="36" t="s">
        <v>128</v>
      </c>
    </row>
    <row r="48" spans="1:1" ht="17.399999999999999" x14ac:dyDescent="0.3">
      <c r="A48" s="36" t="s">
        <v>129</v>
      </c>
    </row>
    <row r="49" spans="1:1" ht="17.399999999999999" x14ac:dyDescent="0.35">
      <c r="A49" s="37" t="s">
        <v>130</v>
      </c>
    </row>
    <row r="50" spans="1:1" ht="17.399999999999999" x14ac:dyDescent="0.3">
      <c r="A50" s="35" t="s">
        <v>131</v>
      </c>
    </row>
    <row r="51" spans="1:1" ht="34.799999999999997" x14ac:dyDescent="0.35">
      <c r="A51" s="37" t="s">
        <v>285</v>
      </c>
    </row>
    <row r="52" spans="1:1" ht="17.399999999999999" x14ac:dyDescent="0.3">
      <c r="A52" s="36" t="s">
        <v>132</v>
      </c>
    </row>
    <row r="53" spans="1:1" ht="34.799999999999997" x14ac:dyDescent="0.35">
      <c r="A53" s="37" t="s">
        <v>133</v>
      </c>
    </row>
    <row r="54" spans="1:1" ht="17.399999999999999" x14ac:dyDescent="0.3">
      <c r="A54" s="35" t="s">
        <v>134</v>
      </c>
    </row>
    <row r="55" spans="1:1" ht="17.399999999999999" x14ac:dyDescent="0.35">
      <c r="A55" s="37" t="s">
        <v>269</v>
      </c>
    </row>
    <row r="56" spans="1:1" ht="34.799999999999997" x14ac:dyDescent="0.3">
      <c r="A56" s="36" t="s">
        <v>270</v>
      </c>
    </row>
    <row r="57" spans="1:1" ht="17.399999999999999" x14ac:dyDescent="0.3">
      <c r="A57" s="36" t="s">
        <v>135</v>
      </c>
    </row>
    <row r="58" spans="1:1" ht="17.399999999999999" x14ac:dyDescent="0.3">
      <c r="A58" s="36" t="s">
        <v>136</v>
      </c>
    </row>
    <row r="59" spans="1:1" ht="17.399999999999999" x14ac:dyDescent="0.3">
      <c r="A59" s="35" t="s">
        <v>271</v>
      </c>
    </row>
    <row r="60" spans="1:1" ht="34.799999999999997" x14ac:dyDescent="0.3">
      <c r="A60" s="36" t="s">
        <v>272</v>
      </c>
    </row>
    <row r="61" spans="1:1" ht="17.399999999999999" x14ac:dyDescent="0.3">
      <c r="A61" s="38"/>
    </row>
    <row r="62" spans="1:1" ht="18" x14ac:dyDescent="0.3">
      <c r="A62" s="32" t="s">
        <v>137</v>
      </c>
    </row>
    <row r="63" spans="1:1" ht="17.399999999999999" x14ac:dyDescent="0.3">
      <c r="A63" s="35" t="s">
        <v>138</v>
      </c>
    </row>
    <row r="64" spans="1:1" ht="34.799999999999997" x14ac:dyDescent="0.3">
      <c r="A64" s="36" t="s">
        <v>139</v>
      </c>
    </row>
    <row r="65" spans="1:1" ht="17.399999999999999" x14ac:dyDescent="0.3">
      <c r="A65" s="36" t="s">
        <v>140</v>
      </c>
    </row>
    <row r="66" spans="1:1" ht="34.799999999999997" x14ac:dyDescent="0.3">
      <c r="A66" s="34" t="s">
        <v>141</v>
      </c>
    </row>
    <row r="67" spans="1:1" ht="34.799999999999997" x14ac:dyDescent="0.3">
      <c r="A67" s="34" t="s">
        <v>142</v>
      </c>
    </row>
    <row r="68" spans="1:1" ht="34.799999999999997" x14ac:dyDescent="0.3">
      <c r="A68" s="34" t="s">
        <v>143</v>
      </c>
    </row>
    <row r="69" spans="1:1" ht="17.399999999999999" x14ac:dyDescent="0.3">
      <c r="A69" s="39" t="s">
        <v>144</v>
      </c>
    </row>
    <row r="70" spans="1:1" ht="52.2" x14ac:dyDescent="0.3">
      <c r="A70" s="34" t="s">
        <v>145</v>
      </c>
    </row>
    <row r="71" spans="1:1" ht="17.399999999999999" x14ac:dyDescent="0.3">
      <c r="A71" s="34" t="s">
        <v>146</v>
      </c>
    </row>
    <row r="72" spans="1:1" ht="17.399999999999999" x14ac:dyDescent="0.3">
      <c r="A72" s="39" t="s">
        <v>147</v>
      </c>
    </row>
    <row r="73" spans="1:1" ht="17.399999999999999" x14ac:dyDescent="0.3">
      <c r="A73" s="34" t="s">
        <v>148</v>
      </c>
    </row>
    <row r="74" spans="1:1" ht="17.399999999999999" x14ac:dyDescent="0.3">
      <c r="A74" s="39" t="s">
        <v>149</v>
      </c>
    </row>
    <row r="75" spans="1:1" ht="34.799999999999997" x14ac:dyDescent="0.3">
      <c r="A75" s="34" t="s">
        <v>273</v>
      </c>
    </row>
    <row r="76" spans="1:1" ht="17.399999999999999" x14ac:dyDescent="0.3">
      <c r="A76" s="34" t="s">
        <v>150</v>
      </c>
    </row>
    <row r="77" spans="1:1" ht="52.2" x14ac:dyDescent="0.3">
      <c r="A77" s="34" t="s">
        <v>151</v>
      </c>
    </row>
    <row r="78" spans="1:1" ht="17.399999999999999" x14ac:dyDescent="0.3">
      <c r="A78" s="39" t="s">
        <v>152</v>
      </c>
    </row>
    <row r="79" spans="1:1" ht="17.399999999999999" x14ac:dyDescent="0.35">
      <c r="A79" s="33" t="s">
        <v>153</v>
      </c>
    </row>
    <row r="80" spans="1:1" ht="17.399999999999999" x14ac:dyDescent="0.3">
      <c r="A80" s="39" t="s">
        <v>154</v>
      </c>
    </row>
    <row r="81" spans="1:1" ht="34.799999999999997" x14ac:dyDescent="0.3">
      <c r="A81" s="34" t="s">
        <v>155</v>
      </c>
    </row>
    <row r="82" spans="1:1" ht="34.799999999999997" x14ac:dyDescent="0.3">
      <c r="A82" s="34" t="s">
        <v>156</v>
      </c>
    </row>
    <row r="83" spans="1:1" ht="34.799999999999997" x14ac:dyDescent="0.3">
      <c r="A83" s="34" t="s">
        <v>157</v>
      </c>
    </row>
    <row r="84" spans="1:1" ht="34.799999999999997" x14ac:dyDescent="0.3">
      <c r="A84" s="34" t="s">
        <v>158</v>
      </c>
    </row>
    <row r="85" spans="1:1" ht="34.799999999999997" x14ac:dyDescent="0.3">
      <c r="A85" s="34" t="s">
        <v>159</v>
      </c>
    </row>
    <row r="86" spans="1:1" ht="17.399999999999999" x14ac:dyDescent="0.3">
      <c r="A86" s="39" t="s">
        <v>160</v>
      </c>
    </row>
    <row r="87" spans="1:1" ht="17.399999999999999" x14ac:dyDescent="0.3">
      <c r="A87" s="34" t="s">
        <v>161</v>
      </c>
    </row>
    <row r="88" spans="1:1" ht="34.799999999999997" x14ac:dyDescent="0.3">
      <c r="A88" s="34" t="s">
        <v>162</v>
      </c>
    </row>
    <row r="89" spans="1:1" ht="17.399999999999999" x14ac:dyDescent="0.3">
      <c r="A89" s="39" t="s">
        <v>163</v>
      </c>
    </row>
    <row r="90" spans="1:1" ht="34.799999999999997" x14ac:dyDescent="0.3">
      <c r="A90" s="34" t="s">
        <v>164</v>
      </c>
    </row>
    <row r="91" spans="1:1" ht="17.399999999999999" x14ac:dyDescent="0.3">
      <c r="A91" s="39" t="s">
        <v>165</v>
      </c>
    </row>
    <row r="92" spans="1:1" ht="17.399999999999999" x14ac:dyDescent="0.35">
      <c r="A92" s="33" t="s">
        <v>166</v>
      </c>
    </row>
    <row r="93" spans="1:1" ht="17.399999999999999" x14ac:dyDescent="0.3">
      <c r="A93" s="34" t="s">
        <v>167</v>
      </c>
    </row>
    <row r="94" spans="1:1" ht="17.399999999999999" x14ac:dyDescent="0.3">
      <c r="A94" s="34"/>
    </row>
    <row r="95" spans="1:1" ht="18" x14ac:dyDescent="0.3">
      <c r="A95" s="32" t="s">
        <v>255</v>
      </c>
    </row>
    <row r="96" spans="1:1" ht="34.799999999999997" x14ac:dyDescent="0.35">
      <c r="A96" s="33" t="s">
        <v>286</v>
      </c>
    </row>
    <row r="97" spans="1:1" ht="17.399999999999999" x14ac:dyDescent="0.35">
      <c r="A97" s="33" t="s">
        <v>168</v>
      </c>
    </row>
    <row r="98" spans="1:1" ht="17.399999999999999" x14ac:dyDescent="0.3">
      <c r="A98" s="39" t="s">
        <v>169</v>
      </c>
    </row>
    <row r="99" spans="1:1" ht="17.399999999999999" x14ac:dyDescent="0.3">
      <c r="A99" s="31" t="s">
        <v>170</v>
      </c>
    </row>
    <row r="100" spans="1:1" ht="17.399999999999999" x14ac:dyDescent="0.3">
      <c r="A100" s="34" t="s">
        <v>171</v>
      </c>
    </row>
    <row r="101" spans="1:1" ht="17.399999999999999" x14ac:dyDescent="0.3">
      <c r="A101" s="34" t="s">
        <v>172</v>
      </c>
    </row>
    <row r="102" spans="1:1" ht="17.399999999999999" x14ac:dyDescent="0.3">
      <c r="A102" s="34" t="s">
        <v>173</v>
      </c>
    </row>
    <row r="103" spans="1:1" ht="17.399999999999999" x14ac:dyDescent="0.3">
      <c r="A103" s="34" t="s">
        <v>174</v>
      </c>
    </row>
    <row r="104" spans="1:1" ht="34.799999999999997" x14ac:dyDescent="0.3">
      <c r="A104" s="34" t="s">
        <v>175</v>
      </c>
    </row>
    <row r="105" spans="1:1" ht="17.399999999999999" x14ac:dyDescent="0.3">
      <c r="A105" s="31" t="s">
        <v>176</v>
      </c>
    </row>
    <row r="106" spans="1:1" ht="17.399999999999999" x14ac:dyDescent="0.3">
      <c r="A106" s="34" t="s">
        <v>177</v>
      </c>
    </row>
    <row r="107" spans="1:1" ht="17.399999999999999" x14ac:dyDescent="0.3">
      <c r="A107" s="34" t="s">
        <v>178</v>
      </c>
    </row>
    <row r="108" spans="1:1" ht="17.399999999999999" x14ac:dyDescent="0.3">
      <c r="A108" s="34" t="s">
        <v>179</v>
      </c>
    </row>
    <row r="109" spans="1:1" ht="17.399999999999999" x14ac:dyDescent="0.3">
      <c r="A109" s="34" t="s">
        <v>180</v>
      </c>
    </row>
    <row r="110" spans="1:1" ht="17.399999999999999" x14ac:dyDescent="0.3">
      <c r="A110" s="34" t="s">
        <v>181</v>
      </c>
    </row>
    <row r="111" spans="1:1" ht="17.399999999999999" x14ac:dyDescent="0.3">
      <c r="A111" s="34" t="s">
        <v>182</v>
      </c>
    </row>
    <row r="112" spans="1:1" ht="17.399999999999999" x14ac:dyDescent="0.3">
      <c r="A112" s="39" t="s">
        <v>183</v>
      </c>
    </row>
    <row r="113" spans="1:1" ht="17.399999999999999" x14ac:dyDescent="0.3">
      <c r="A113" s="34" t="s">
        <v>184</v>
      </c>
    </row>
    <row r="114" spans="1:1" ht="17.399999999999999" x14ac:dyDescent="0.3">
      <c r="A114" s="31" t="s">
        <v>185</v>
      </c>
    </row>
    <row r="115" spans="1:1" ht="17.399999999999999" x14ac:dyDescent="0.3">
      <c r="A115" s="34" t="s">
        <v>186</v>
      </c>
    </row>
    <row r="116" spans="1:1" ht="17.399999999999999" x14ac:dyDescent="0.3">
      <c r="A116" s="34" t="s">
        <v>187</v>
      </c>
    </row>
    <row r="117" spans="1:1" ht="17.399999999999999" x14ac:dyDescent="0.3">
      <c r="A117" s="31" t="s">
        <v>188</v>
      </c>
    </row>
    <row r="118" spans="1:1" ht="17.399999999999999" x14ac:dyDescent="0.3">
      <c r="A118" s="34" t="s">
        <v>189</v>
      </c>
    </row>
    <row r="119" spans="1:1" ht="17.399999999999999" x14ac:dyDescent="0.3">
      <c r="A119" s="34" t="s">
        <v>190</v>
      </c>
    </row>
    <row r="120" spans="1:1" ht="17.399999999999999" x14ac:dyDescent="0.3">
      <c r="A120" s="34" t="s">
        <v>191</v>
      </c>
    </row>
    <row r="121" spans="1:1" ht="17.399999999999999" x14ac:dyDescent="0.3">
      <c r="A121" s="39" t="s">
        <v>192</v>
      </c>
    </row>
    <row r="122" spans="1:1" ht="17.399999999999999" x14ac:dyDescent="0.3">
      <c r="A122" s="31" t="s">
        <v>193</v>
      </c>
    </row>
    <row r="123" spans="1:1" ht="17.399999999999999" x14ac:dyDescent="0.3">
      <c r="A123" s="31" t="s">
        <v>194</v>
      </c>
    </row>
    <row r="124" spans="1:1" ht="17.399999999999999" x14ac:dyDescent="0.3">
      <c r="A124" s="34" t="s">
        <v>195</v>
      </c>
    </row>
    <row r="125" spans="1:1" ht="17.399999999999999" x14ac:dyDescent="0.3">
      <c r="A125" s="34" t="s">
        <v>196</v>
      </c>
    </row>
    <row r="126" spans="1:1" ht="17.399999999999999" x14ac:dyDescent="0.3">
      <c r="A126" s="34" t="s">
        <v>197</v>
      </c>
    </row>
    <row r="127" spans="1:1" ht="17.399999999999999" x14ac:dyDescent="0.3">
      <c r="A127" s="34" t="s">
        <v>198</v>
      </c>
    </row>
    <row r="128" spans="1:1" ht="17.399999999999999" x14ac:dyDescent="0.3">
      <c r="A128" s="34" t="s">
        <v>199</v>
      </c>
    </row>
    <row r="129" spans="1:1" ht="17.399999999999999" x14ac:dyDescent="0.3">
      <c r="A129" s="39" t="s">
        <v>200</v>
      </c>
    </row>
    <row r="130" spans="1:1" ht="34.799999999999997" x14ac:dyDescent="0.3">
      <c r="A130" s="34" t="s">
        <v>201</v>
      </c>
    </row>
    <row r="131" spans="1:1" ht="69.599999999999994" x14ac:dyDescent="0.3">
      <c r="A131" s="34" t="s">
        <v>202</v>
      </c>
    </row>
    <row r="132" spans="1:1" ht="34.799999999999997" x14ac:dyDescent="0.3">
      <c r="A132" s="34" t="s">
        <v>203</v>
      </c>
    </row>
    <row r="133" spans="1:1" ht="17.399999999999999" x14ac:dyDescent="0.3">
      <c r="A133" s="39" t="s">
        <v>204</v>
      </c>
    </row>
    <row r="134" spans="1:1" ht="34.799999999999997" x14ac:dyDescent="0.3">
      <c r="A134" s="31" t="s">
        <v>205</v>
      </c>
    </row>
    <row r="135" spans="1:1" ht="17.399999999999999" x14ac:dyDescent="0.3">
      <c r="A135" s="31"/>
    </row>
    <row r="136" spans="1:1" ht="18" x14ac:dyDescent="0.3">
      <c r="A136" s="32" t="s">
        <v>256</v>
      </c>
    </row>
    <row r="137" spans="1:1" ht="17.399999999999999" x14ac:dyDescent="0.3">
      <c r="A137" s="34" t="s">
        <v>257</v>
      </c>
    </row>
    <row r="138" spans="1:1" ht="34.799999999999997" x14ac:dyDescent="0.3">
      <c r="A138" s="36" t="s">
        <v>206</v>
      </c>
    </row>
    <row r="139" spans="1:1" ht="34.799999999999997" x14ac:dyDescent="0.3">
      <c r="A139" s="36" t="s">
        <v>258</v>
      </c>
    </row>
    <row r="140" spans="1:1" ht="17.399999999999999" x14ac:dyDescent="0.3">
      <c r="A140" s="35" t="s">
        <v>207</v>
      </c>
    </row>
    <row r="141" spans="1:1" ht="17.399999999999999" x14ac:dyDescent="0.3">
      <c r="A141" s="40" t="s">
        <v>208</v>
      </c>
    </row>
    <row r="142" spans="1:1" ht="34.799999999999997" x14ac:dyDescent="0.35">
      <c r="A142" s="37" t="s">
        <v>287</v>
      </c>
    </row>
    <row r="143" spans="1:1" ht="17.399999999999999" x14ac:dyDescent="0.3">
      <c r="A143" s="36" t="s">
        <v>209</v>
      </c>
    </row>
    <row r="144" spans="1:1" ht="17.399999999999999" x14ac:dyDescent="0.3">
      <c r="A144" s="36" t="s">
        <v>210</v>
      </c>
    </row>
    <row r="145" spans="1:1" ht="17.399999999999999" x14ac:dyDescent="0.3">
      <c r="A145" s="40" t="s">
        <v>211</v>
      </c>
    </row>
    <row r="146" spans="1:1" ht="17.399999999999999" x14ac:dyDescent="0.3">
      <c r="A146" s="35" t="s">
        <v>212</v>
      </c>
    </row>
    <row r="147" spans="1:1" ht="17.399999999999999" x14ac:dyDescent="0.3">
      <c r="A147" s="40" t="s">
        <v>213</v>
      </c>
    </row>
    <row r="148" spans="1:1" ht="17.399999999999999" x14ac:dyDescent="0.3">
      <c r="A148" s="36" t="s">
        <v>214</v>
      </c>
    </row>
    <row r="149" spans="1:1" ht="17.399999999999999" x14ac:dyDescent="0.3">
      <c r="A149" s="36" t="s">
        <v>215</v>
      </c>
    </row>
    <row r="150" spans="1:1" ht="17.399999999999999" x14ac:dyDescent="0.3">
      <c r="A150" s="36" t="s">
        <v>216</v>
      </c>
    </row>
    <row r="151" spans="1:1" ht="34.799999999999997" x14ac:dyDescent="0.3">
      <c r="A151" s="40" t="s">
        <v>217</v>
      </c>
    </row>
    <row r="152" spans="1:1" ht="17.399999999999999" x14ac:dyDescent="0.3">
      <c r="A152" s="35" t="s">
        <v>218</v>
      </c>
    </row>
    <row r="153" spans="1:1" ht="17.399999999999999" x14ac:dyDescent="0.3">
      <c r="A153" s="36" t="s">
        <v>219</v>
      </c>
    </row>
    <row r="154" spans="1:1" ht="17.399999999999999" x14ac:dyDescent="0.3">
      <c r="A154" s="36" t="s">
        <v>220</v>
      </c>
    </row>
    <row r="155" spans="1:1" ht="17.399999999999999" x14ac:dyDescent="0.3">
      <c r="A155" s="36" t="s">
        <v>221</v>
      </c>
    </row>
    <row r="156" spans="1:1" ht="17.399999999999999" x14ac:dyDescent="0.3">
      <c r="A156" s="36" t="s">
        <v>222</v>
      </c>
    </row>
    <row r="157" spans="1:1" ht="34.799999999999997" x14ac:dyDescent="0.3">
      <c r="A157" s="36" t="s">
        <v>223</v>
      </c>
    </row>
    <row r="158" spans="1:1" ht="34.799999999999997" x14ac:dyDescent="0.3">
      <c r="A158" s="36" t="s">
        <v>224</v>
      </c>
    </row>
    <row r="159" spans="1:1" ht="17.399999999999999" x14ac:dyDescent="0.3">
      <c r="A159" s="35" t="s">
        <v>225</v>
      </c>
    </row>
    <row r="160" spans="1:1" ht="34.799999999999997" x14ac:dyDescent="0.3">
      <c r="A160" s="36" t="s">
        <v>226</v>
      </c>
    </row>
    <row r="161" spans="1:1" ht="34.799999999999997" x14ac:dyDescent="0.3">
      <c r="A161" s="36" t="s">
        <v>227</v>
      </c>
    </row>
    <row r="162" spans="1:1" ht="17.399999999999999" x14ac:dyDescent="0.3">
      <c r="A162" s="36" t="s">
        <v>228</v>
      </c>
    </row>
    <row r="163" spans="1:1" ht="17.399999999999999" x14ac:dyDescent="0.3">
      <c r="A163" s="35" t="s">
        <v>229</v>
      </c>
    </row>
    <row r="164" spans="1:1" ht="34.799999999999997" x14ac:dyDescent="0.35">
      <c r="A164" s="37" t="s">
        <v>259</v>
      </c>
    </row>
    <row r="165" spans="1:1" ht="34.799999999999997" x14ac:dyDescent="0.3">
      <c r="A165" s="36" t="s">
        <v>230</v>
      </c>
    </row>
    <row r="166" spans="1:1" ht="17.399999999999999" x14ac:dyDescent="0.3">
      <c r="A166" s="35" t="s">
        <v>231</v>
      </c>
    </row>
    <row r="167" spans="1:1" ht="17.399999999999999" x14ac:dyDescent="0.3">
      <c r="A167" s="36" t="s">
        <v>232</v>
      </c>
    </row>
    <row r="168" spans="1:1" ht="17.399999999999999" x14ac:dyDescent="0.3">
      <c r="A168" s="35" t="s">
        <v>233</v>
      </c>
    </row>
    <row r="169" spans="1:1" ht="17.399999999999999" x14ac:dyDescent="0.35">
      <c r="A169" s="37" t="s">
        <v>234</v>
      </c>
    </row>
    <row r="170" spans="1:1" ht="17.399999999999999" x14ac:dyDescent="0.35">
      <c r="A170" s="37"/>
    </row>
    <row r="171" spans="1:1" ht="17.399999999999999" x14ac:dyDescent="0.35">
      <c r="A171" s="37"/>
    </row>
    <row r="172" spans="1:1" ht="17.399999999999999" x14ac:dyDescent="0.35">
      <c r="A172" s="37"/>
    </row>
    <row r="173" spans="1:1" ht="17.399999999999999" x14ac:dyDescent="0.35">
      <c r="A173" s="37"/>
    </row>
    <row r="174" spans="1:1" ht="17.399999999999999" x14ac:dyDescent="0.35">
      <c r="A174" s="3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&amp;R&amp;1#&amp;"Calibri"&amp;10&amp;K0078D7Classification : Internal</oddFoot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29"/>
  <sheetViews>
    <sheetView zoomScaleNormal="100" workbookViewId="0">
      <selection activeCell="E6" sqref="E6:G6"/>
    </sheetView>
  </sheetViews>
  <sheetFormatPr defaultColWidth="8.77734375" defaultRowHeight="14.4" x14ac:dyDescent="0.3"/>
  <cols>
    <col min="2" max="10" width="12.44140625" customWidth="1"/>
  </cols>
  <sheetData>
    <row r="1" spans="2:10" ht="15" thickBot="1" x14ac:dyDescent="0.35"/>
    <row r="2" spans="2:10" x14ac:dyDescent="0.3">
      <c r="B2" s="75"/>
      <c r="C2" s="76"/>
      <c r="D2" s="76"/>
      <c r="E2" s="76"/>
      <c r="F2" s="76"/>
      <c r="G2" s="76"/>
      <c r="H2" s="76"/>
      <c r="I2" s="76"/>
      <c r="J2" s="77"/>
    </row>
    <row r="3" spans="2:10" x14ac:dyDescent="0.3">
      <c r="B3" s="78"/>
      <c r="C3" s="6"/>
      <c r="D3" s="6"/>
      <c r="E3" s="6"/>
      <c r="F3" s="6"/>
      <c r="G3" s="6"/>
      <c r="H3" s="6"/>
      <c r="I3" s="6"/>
      <c r="J3" s="79"/>
    </row>
    <row r="4" spans="2:10" x14ac:dyDescent="0.3">
      <c r="B4" s="78"/>
      <c r="C4" s="6"/>
      <c r="D4" s="6"/>
      <c r="E4" s="6"/>
      <c r="F4" s="6"/>
      <c r="G4" s="6"/>
      <c r="H4" s="6"/>
      <c r="I4" s="6"/>
      <c r="J4" s="79"/>
    </row>
    <row r="5" spans="2:10" ht="31.2" x14ac:dyDescent="0.35">
      <c r="B5" s="78"/>
      <c r="C5" s="6"/>
      <c r="D5" s="6"/>
      <c r="E5" s="93"/>
      <c r="F5" s="8" t="s">
        <v>331</v>
      </c>
      <c r="G5" s="6"/>
      <c r="H5" s="6"/>
      <c r="I5" s="6"/>
      <c r="J5" s="79"/>
    </row>
    <row r="6" spans="2:10" ht="41.25" customHeight="1" x14ac:dyDescent="0.3">
      <c r="B6" s="78"/>
      <c r="C6" s="6"/>
      <c r="D6" s="6"/>
      <c r="E6" s="136" t="s">
        <v>329</v>
      </c>
      <c r="F6" s="136"/>
      <c r="G6" s="136"/>
      <c r="H6" s="6"/>
      <c r="I6" s="6"/>
      <c r="J6" s="79"/>
    </row>
    <row r="7" spans="2:10" ht="25.8" x14ac:dyDescent="0.3">
      <c r="B7" s="78"/>
      <c r="C7" s="6"/>
      <c r="D7" s="6"/>
      <c r="E7" s="6"/>
      <c r="F7" s="9" t="s">
        <v>4</v>
      </c>
      <c r="G7" s="6"/>
      <c r="H7" s="6"/>
      <c r="I7" s="6"/>
      <c r="J7" s="79"/>
    </row>
    <row r="8" spans="2:10" ht="25.8" x14ac:dyDescent="0.3">
      <c r="B8" s="78"/>
      <c r="C8" s="6"/>
      <c r="D8" s="6"/>
      <c r="E8" s="6"/>
      <c r="F8" s="9" t="s">
        <v>5</v>
      </c>
      <c r="G8" s="6"/>
      <c r="H8" s="6"/>
      <c r="I8" s="6"/>
      <c r="J8" s="79"/>
    </row>
    <row r="9" spans="2:10" ht="21" x14ac:dyDescent="0.3">
      <c r="B9" s="78"/>
      <c r="C9" s="6"/>
      <c r="D9" s="6"/>
      <c r="E9" s="6"/>
      <c r="F9" s="10" t="s">
        <v>6</v>
      </c>
      <c r="G9" s="6"/>
      <c r="H9" s="6"/>
      <c r="I9" s="6"/>
      <c r="J9" s="79"/>
    </row>
    <row r="10" spans="2:10" ht="21" x14ac:dyDescent="0.3">
      <c r="B10" s="78"/>
      <c r="C10" s="6"/>
      <c r="D10" s="6"/>
      <c r="E10" s="6"/>
      <c r="F10" s="10" t="s">
        <v>7</v>
      </c>
      <c r="G10" s="6"/>
      <c r="H10" s="6"/>
      <c r="I10" s="6"/>
      <c r="J10" s="79"/>
    </row>
    <row r="11" spans="2:10" ht="21" x14ac:dyDescent="0.3">
      <c r="B11" s="78"/>
      <c r="C11" s="6"/>
      <c r="D11" s="6"/>
      <c r="E11" s="6"/>
      <c r="F11" s="10"/>
      <c r="G11" s="6"/>
      <c r="H11" s="6"/>
      <c r="I11" s="6"/>
      <c r="J11" s="79"/>
    </row>
    <row r="12" spans="2:10" x14ac:dyDescent="0.3">
      <c r="B12" s="78"/>
      <c r="C12" s="6"/>
      <c r="D12" s="6"/>
      <c r="E12" s="6"/>
      <c r="F12" s="6"/>
      <c r="G12" s="6"/>
      <c r="H12" s="6"/>
      <c r="I12" s="6"/>
      <c r="J12" s="79"/>
    </row>
    <row r="13" spans="2:10" x14ac:dyDescent="0.3">
      <c r="B13" s="78"/>
      <c r="C13" s="6"/>
      <c r="D13" s="6"/>
      <c r="E13" s="6"/>
      <c r="F13" s="6"/>
      <c r="G13" s="6"/>
      <c r="H13" s="6"/>
      <c r="I13" s="6"/>
      <c r="J13" s="79"/>
    </row>
    <row r="14" spans="2:10" x14ac:dyDescent="0.3">
      <c r="B14" s="78"/>
      <c r="C14" s="6"/>
      <c r="D14" s="6"/>
      <c r="E14" s="6"/>
      <c r="F14" s="6"/>
      <c r="G14" s="6"/>
      <c r="H14" s="6"/>
      <c r="I14" s="6"/>
      <c r="J14" s="79"/>
    </row>
    <row r="15" spans="2:10" x14ac:dyDescent="0.3">
      <c r="B15" s="78"/>
      <c r="C15" s="6"/>
      <c r="D15" s="6"/>
      <c r="E15" s="6"/>
      <c r="F15" s="6"/>
      <c r="G15" s="6"/>
      <c r="H15" s="6"/>
      <c r="I15" s="6"/>
      <c r="J15" s="79"/>
    </row>
    <row r="16" spans="2:10" x14ac:dyDescent="0.3">
      <c r="B16" s="78"/>
      <c r="C16" s="6"/>
      <c r="D16" s="6"/>
      <c r="E16" s="6"/>
      <c r="F16" s="6"/>
      <c r="G16" s="6"/>
      <c r="H16" s="6"/>
      <c r="I16" s="6"/>
      <c r="J16" s="79"/>
    </row>
    <row r="17" spans="2:10" x14ac:dyDescent="0.3">
      <c r="B17" s="78"/>
      <c r="C17" s="6"/>
      <c r="D17" s="6"/>
      <c r="E17" s="6"/>
      <c r="F17" s="6"/>
      <c r="G17" s="6"/>
      <c r="H17" s="6"/>
      <c r="I17" s="6"/>
      <c r="J17" s="79"/>
    </row>
    <row r="18" spans="2:10" x14ac:dyDescent="0.3">
      <c r="B18" s="78"/>
      <c r="C18" s="6"/>
      <c r="D18" s="6"/>
      <c r="E18" s="6"/>
      <c r="F18" s="6"/>
      <c r="G18" s="6"/>
      <c r="H18" s="6"/>
      <c r="I18" s="6"/>
      <c r="J18" s="79"/>
    </row>
    <row r="19" spans="2:10" x14ac:dyDescent="0.3">
      <c r="B19" s="78"/>
      <c r="C19" s="6"/>
      <c r="D19" s="6"/>
      <c r="E19" s="6"/>
      <c r="F19" s="6"/>
      <c r="G19" s="6"/>
      <c r="H19" s="6"/>
      <c r="I19" s="6"/>
      <c r="J19" s="79"/>
    </row>
    <row r="20" spans="2:10" x14ac:dyDescent="0.3">
      <c r="B20" s="78"/>
      <c r="C20" s="6"/>
      <c r="D20" s="6"/>
      <c r="E20" s="6"/>
      <c r="F20" s="6"/>
      <c r="G20" s="6"/>
      <c r="H20" s="6"/>
      <c r="I20" s="6"/>
      <c r="J20" s="79"/>
    </row>
    <row r="21" spans="2:10" x14ac:dyDescent="0.3">
      <c r="B21" s="78"/>
      <c r="C21" s="6"/>
      <c r="D21" s="6"/>
      <c r="E21" s="6"/>
      <c r="F21" s="6"/>
      <c r="G21" s="6"/>
      <c r="H21" s="6"/>
      <c r="I21" s="6"/>
      <c r="J21" s="79"/>
    </row>
    <row r="22" spans="2:10" x14ac:dyDescent="0.3">
      <c r="B22" s="78"/>
      <c r="C22" s="6"/>
      <c r="D22" s="6"/>
      <c r="E22" s="6"/>
      <c r="F22" s="11" t="s">
        <v>8</v>
      </c>
      <c r="G22" s="6"/>
      <c r="H22" s="6"/>
      <c r="I22" s="6"/>
      <c r="J22" s="79"/>
    </row>
    <row r="23" spans="2:10" x14ac:dyDescent="0.3">
      <c r="B23" s="78"/>
      <c r="C23" s="6"/>
      <c r="D23" s="6"/>
      <c r="E23" s="6"/>
      <c r="F23" s="12"/>
      <c r="G23" s="6"/>
      <c r="H23" s="6"/>
      <c r="I23" s="6"/>
      <c r="J23" s="79"/>
    </row>
    <row r="24" spans="2:10" x14ac:dyDescent="0.3">
      <c r="B24" s="78"/>
      <c r="C24" s="6"/>
      <c r="D24" s="137" t="s">
        <v>363</v>
      </c>
      <c r="E24" s="138" t="s">
        <v>9</v>
      </c>
      <c r="F24" s="138"/>
      <c r="G24" s="138"/>
      <c r="H24" s="138"/>
      <c r="I24" s="6"/>
      <c r="J24" s="79"/>
    </row>
    <row r="25" spans="2:10" x14ac:dyDescent="0.3">
      <c r="B25" s="78"/>
      <c r="C25" s="6"/>
      <c r="D25" s="6"/>
      <c r="H25" s="6"/>
      <c r="I25" s="6"/>
      <c r="J25" s="79"/>
    </row>
    <row r="26" spans="2:10" x14ac:dyDescent="0.3">
      <c r="B26" s="78"/>
      <c r="C26" s="6"/>
      <c r="D26" s="137" t="s">
        <v>247</v>
      </c>
      <c r="E26" s="138" t="s">
        <v>9</v>
      </c>
      <c r="F26" s="138"/>
      <c r="G26" s="138"/>
      <c r="H26" s="138"/>
      <c r="J26" s="79"/>
    </row>
    <row r="27" spans="2:10" x14ac:dyDescent="0.3">
      <c r="B27" s="78"/>
      <c r="C27" s="6"/>
      <c r="D27" s="80"/>
      <c r="E27" s="80"/>
      <c r="F27" s="80"/>
      <c r="G27" s="80"/>
      <c r="H27" s="80"/>
      <c r="I27" s="6"/>
      <c r="J27" s="79"/>
    </row>
    <row r="28" spans="2:10" x14ac:dyDescent="0.3">
      <c r="B28" s="78"/>
      <c r="C28" s="6"/>
      <c r="D28" s="137" t="s">
        <v>464</v>
      </c>
      <c r="E28" s="138" t="s">
        <v>9</v>
      </c>
      <c r="F28" s="138"/>
      <c r="G28" s="138"/>
      <c r="H28" s="138"/>
      <c r="I28" s="6"/>
      <c r="J28" s="79"/>
    </row>
    <row r="29" spans="2:10" ht="15" thickBot="1" x14ac:dyDescent="0.35">
      <c r="B29" s="81"/>
      <c r="C29" s="82"/>
      <c r="D29" s="83"/>
      <c r="E29" s="83"/>
      <c r="F29" s="83"/>
      <c r="G29" s="83"/>
      <c r="H29" s="83"/>
      <c r="I29" s="82"/>
      <c r="J29" s="84"/>
    </row>
  </sheetData>
  <mergeCells count="4">
    <mergeCell ref="E6:G6"/>
    <mergeCell ref="D24:H24"/>
    <mergeCell ref="D28:H28"/>
    <mergeCell ref="D26:H26"/>
  </mergeCells>
  <hyperlinks>
    <hyperlink ref="D28:H28" location="'D1. Optional EEM Taxonomy C  '!A1" display="Worksheet Optional EEM Taxonomy Compliance" xr:uid="{00000000-0004-0000-0100-000002000000}"/>
    <hyperlink ref="D24:H24" location="'A1. EEM General Mortgage Assets'!Print_Area" display="Worksheet EEM General Mortgage Assets" xr:uid="{00000000-0004-0000-0100-000000000000}"/>
    <hyperlink ref="D26:H26" location="'C. EEM Harmonised Glossary'!A1" display="Worksheet EEM Harmonised Glossary" xr:uid="{45ACAE3A-FDA2-49CD-BCC7-C6890EC9DA93}"/>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&amp;R&amp;1#&amp;"Calibri"&amp;10&amp;K0078D7Classification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33"/>
  <sheetViews>
    <sheetView zoomScale="80" zoomScaleNormal="80" workbookViewId="0">
      <selection activeCell="D10" sqref="D10"/>
    </sheetView>
  </sheetViews>
  <sheetFormatPr defaultColWidth="8.77734375" defaultRowHeight="14.4" x14ac:dyDescent="0.3"/>
  <cols>
    <col min="2" max="10" width="28" customWidth="1"/>
  </cols>
  <sheetData>
    <row r="1" spans="1:14" ht="15" thickBot="1" x14ac:dyDescent="0.35">
      <c r="A1" s="16"/>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8"/>
      <c r="F5" s="8" t="s">
        <v>10</v>
      </c>
      <c r="G5" s="8"/>
      <c r="I5" s="8"/>
      <c r="J5" s="7"/>
    </row>
    <row r="6" spans="1:14" x14ac:dyDescent="0.3">
      <c r="B6" s="5"/>
      <c r="C6" s="6"/>
      <c r="D6" s="6"/>
      <c r="E6" s="94"/>
      <c r="F6" s="94"/>
      <c r="G6" s="94"/>
      <c r="I6" s="94"/>
      <c r="J6" s="7"/>
    </row>
    <row r="7" spans="1:14" ht="25.8" x14ac:dyDescent="0.3">
      <c r="B7" s="5"/>
      <c r="C7" s="6"/>
      <c r="D7" s="6"/>
      <c r="E7" s="9"/>
      <c r="F7" s="9" t="s">
        <v>11</v>
      </c>
      <c r="G7" s="9"/>
      <c r="I7" s="9"/>
      <c r="J7" s="7"/>
    </row>
    <row r="8" spans="1:14" ht="25.8" x14ac:dyDescent="0.3">
      <c r="B8" s="5"/>
      <c r="C8" s="6"/>
      <c r="D8" s="6"/>
      <c r="E8" s="6"/>
      <c r="F8" s="9"/>
      <c r="G8" s="9"/>
      <c r="H8" s="9"/>
      <c r="I8" s="9"/>
      <c r="J8" s="7"/>
    </row>
    <row r="9" spans="1:14" x14ac:dyDescent="0.3">
      <c r="B9" s="5"/>
      <c r="C9" t="s">
        <v>748</v>
      </c>
      <c r="D9" s="6"/>
      <c r="E9" s="6"/>
      <c r="F9" s="6"/>
      <c r="G9" s="6"/>
      <c r="H9" s="6"/>
      <c r="I9" s="6"/>
      <c r="J9" s="7"/>
      <c r="N9" s="6"/>
    </row>
    <row r="10" spans="1:14" x14ac:dyDescent="0.3">
      <c r="B10" s="5"/>
      <c r="C10" t="s">
        <v>237</v>
      </c>
      <c r="F10" s="6"/>
      <c r="G10" s="6"/>
      <c r="H10" s="6"/>
      <c r="I10" s="6"/>
      <c r="J10" s="7"/>
      <c r="N10" s="6"/>
    </row>
    <row r="11" spans="1:14" x14ac:dyDescent="0.3">
      <c r="B11" s="5"/>
      <c r="C11" t="s">
        <v>238</v>
      </c>
      <c r="D11" s="6"/>
      <c r="E11" s="6"/>
      <c r="F11" s="6"/>
      <c r="G11" s="6"/>
      <c r="H11" s="6"/>
      <c r="I11" s="6"/>
      <c r="J11" s="7"/>
    </row>
    <row r="12" spans="1:14" x14ac:dyDescent="0.3">
      <c r="B12" s="5"/>
      <c r="D12" t="s">
        <v>239</v>
      </c>
      <c r="E12" s="6"/>
      <c r="F12" s="6"/>
      <c r="G12" s="6"/>
      <c r="H12" s="6"/>
      <c r="I12" s="6"/>
      <c r="J12" s="7"/>
    </row>
    <row r="13" spans="1:14" x14ac:dyDescent="0.3">
      <c r="B13" s="5"/>
      <c r="D13" t="s">
        <v>240</v>
      </c>
      <c r="E13" s="6"/>
      <c r="F13" s="6"/>
      <c r="G13" s="6"/>
      <c r="H13" s="6"/>
      <c r="I13" s="6"/>
      <c r="J13" s="7"/>
    </row>
    <row r="14" spans="1:14" x14ac:dyDescent="0.3">
      <c r="B14" s="5"/>
      <c r="D14" t="s">
        <v>12</v>
      </c>
      <c r="E14" s="6"/>
      <c r="F14" s="6"/>
      <c r="G14" s="6"/>
      <c r="H14" s="6"/>
      <c r="I14" s="6"/>
      <c r="J14" s="7"/>
    </row>
    <row r="15" spans="1:14" x14ac:dyDescent="0.3">
      <c r="B15" s="5"/>
      <c r="D15" t="s">
        <v>749</v>
      </c>
      <c r="E15" s="6"/>
      <c r="F15" s="6"/>
      <c r="G15" s="6"/>
      <c r="H15" s="6"/>
      <c r="I15" s="6"/>
      <c r="J15" s="7"/>
    </row>
    <row r="16" spans="1:14" x14ac:dyDescent="0.3">
      <c r="B16" s="95"/>
      <c r="D16" t="s">
        <v>13</v>
      </c>
      <c r="E16" s="6"/>
      <c r="J16" s="17"/>
    </row>
    <row r="17" spans="2:10" x14ac:dyDescent="0.3">
      <c r="B17" s="5"/>
      <c r="C17" t="s">
        <v>241</v>
      </c>
      <c r="F17" s="12"/>
      <c r="G17" s="12"/>
      <c r="H17" s="12"/>
      <c r="I17" s="12"/>
      <c r="J17" s="7"/>
    </row>
    <row r="18" spans="2:10" x14ac:dyDescent="0.3">
      <c r="B18" s="5"/>
      <c r="C18" t="s">
        <v>251</v>
      </c>
      <c r="E18" s="6"/>
      <c r="F18" s="12"/>
      <c r="G18" s="12"/>
      <c r="H18" s="12"/>
      <c r="I18" s="12"/>
      <c r="J18" s="7"/>
    </row>
    <row r="19" spans="2:10" x14ac:dyDescent="0.3">
      <c r="B19" s="5"/>
      <c r="C19" t="s">
        <v>248</v>
      </c>
      <c r="F19" s="11"/>
      <c r="G19" s="11"/>
      <c r="H19" s="11"/>
      <c r="I19" s="11"/>
      <c r="J19" s="7"/>
    </row>
    <row r="20" spans="2:10" ht="15" customHeight="1" x14ac:dyDescent="0.3">
      <c r="B20" s="5"/>
      <c r="C20" s="139" t="s">
        <v>750</v>
      </c>
      <c r="D20" s="139"/>
      <c r="E20" s="139"/>
      <c r="F20" s="139"/>
      <c r="G20" s="139"/>
      <c r="H20" s="139"/>
      <c r="I20" s="11"/>
      <c r="J20" s="7"/>
    </row>
    <row r="21" spans="2:10" x14ac:dyDescent="0.3">
      <c r="B21" s="5"/>
      <c r="C21" s="139"/>
      <c r="D21" s="139"/>
      <c r="E21" s="139"/>
      <c r="F21" s="139"/>
      <c r="G21" s="139"/>
      <c r="H21" s="139"/>
      <c r="I21" s="11"/>
      <c r="J21" s="7"/>
    </row>
    <row r="22" spans="2:10" x14ac:dyDescent="0.3">
      <c r="B22" s="5"/>
      <c r="C22" s="139" t="s">
        <v>252</v>
      </c>
      <c r="D22" s="139"/>
      <c r="E22" s="139"/>
      <c r="F22" s="139"/>
      <c r="G22" s="139"/>
      <c r="H22" s="139"/>
      <c r="I22" s="11"/>
      <c r="J22" s="7"/>
    </row>
    <row r="23" spans="2:10" ht="30" customHeight="1" x14ac:dyDescent="0.3">
      <c r="B23" s="5"/>
      <c r="C23" s="139"/>
      <c r="D23" s="139"/>
      <c r="E23" s="139"/>
      <c r="F23" s="139"/>
      <c r="G23" s="139"/>
      <c r="H23" s="139"/>
      <c r="I23" s="11"/>
      <c r="J23" s="7"/>
    </row>
    <row r="24" spans="2:10" ht="15" customHeight="1" x14ac:dyDescent="0.3">
      <c r="B24" s="5"/>
      <c r="C24" s="139" t="s">
        <v>753</v>
      </c>
      <c r="D24" s="139"/>
      <c r="E24" s="139"/>
      <c r="F24" s="139"/>
      <c r="G24" s="139"/>
      <c r="H24" s="139"/>
      <c r="I24" s="11"/>
      <c r="J24" s="7"/>
    </row>
    <row r="25" spans="2:10" x14ac:dyDescent="0.3">
      <c r="B25" s="5"/>
      <c r="C25" t="s">
        <v>751</v>
      </c>
      <c r="F25" s="11"/>
      <c r="G25" s="11"/>
      <c r="H25" s="11"/>
      <c r="I25" s="11"/>
      <c r="J25" s="7"/>
    </row>
    <row r="26" spans="2:10" x14ac:dyDescent="0.3">
      <c r="B26" s="5"/>
      <c r="D26" t="s">
        <v>752</v>
      </c>
      <c r="F26" s="11"/>
      <c r="G26" s="11"/>
      <c r="H26" s="11"/>
      <c r="I26" s="11"/>
      <c r="J26" s="7"/>
    </row>
    <row r="27" spans="2:10" x14ac:dyDescent="0.3">
      <c r="B27" s="5"/>
      <c r="D27" t="s">
        <v>242</v>
      </c>
      <c r="F27" s="11"/>
      <c r="G27" s="11"/>
      <c r="H27" s="11"/>
      <c r="I27" s="11"/>
      <c r="J27" s="7"/>
    </row>
    <row r="28" spans="2:10" x14ac:dyDescent="0.3">
      <c r="B28" s="5"/>
      <c r="D28" t="s">
        <v>249</v>
      </c>
      <c r="F28" s="11"/>
      <c r="G28" s="11"/>
      <c r="H28" s="11"/>
      <c r="I28" s="11"/>
      <c r="J28" s="7"/>
    </row>
    <row r="29" spans="2:10" x14ac:dyDescent="0.3">
      <c r="B29" s="5"/>
      <c r="F29" s="11"/>
      <c r="G29" s="11"/>
      <c r="H29" s="11"/>
      <c r="I29" s="11"/>
      <c r="J29" s="7"/>
    </row>
    <row r="30" spans="2:10" x14ac:dyDescent="0.3">
      <c r="B30" s="5"/>
      <c r="F30" s="11"/>
      <c r="G30" s="11"/>
      <c r="H30" s="11"/>
      <c r="I30" s="11"/>
      <c r="J30" s="7"/>
    </row>
    <row r="31" spans="2:10" x14ac:dyDescent="0.3">
      <c r="B31" s="5"/>
      <c r="F31" s="11"/>
      <c r="G31" s="11"/>
      <c r="H31" s="11"/>
      <c r="I31" s="11"/>
      <c r="J31" s="7"/>
    </row>
    <row r="32" spans="2:10" x14ac:dyDescent="0.3">
      <c r="B32" s="5"/>
      <c r="F32" s="11"/>
      <c r="G32" s="11"/>
      <c r="H32" s="11"/>
      <c r="I32" s="11"/>
      <c r="J32" s="7"/>
    </row>
    <row r="33" spans="2:10" ht="15" thickBot="1" x14ac:dyDescent="0.35">
      <c r="B33" s="13"/>
      <c r="C33" s="18"/>
      <c r="D33" s="18"/>
      <c r="E33" s="14"/>
      <c r="F33" s="14"/>
      <c r="G33" s="14"/>
      <c r="H33" s="14"/>
      <c r="I33" s="14"/>
      <c r="J33" s="15"/>
    </row>
  </sheetData>
  <mergeCells count="3">
    <mergeCell ref="C20:H21"/>
    <mergeCell ref="C22:H23"/>
    <mergeCell ref="C24:H2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oddFooter>&amp;R&amp;1#&amp;"Calibri"&amp;10&amp;K0078D7Classification : Internal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397"/>
  <sheetViews>
    <sheetView tabSelected="1" zoomScale="90" zoomScaleNormal="90" workbookViewId="0">
      <selection activeCell="D4" sqref="D4"/>
    </sheetView>
  </sheetViews>
  <sheetFormatPr defaultColWidth="8.77734375" defaultRowHeight="14.4" x14ac:dyDescent="0.3"/>
  <cols>
    <col min="1" max="1" width="13.77734375" style="22" customWidth="1"/>
    <col min="2" max="2" width="63.44140625" style="22" customWidth="1"/>
    <col min="3" max="3" width="41" style="22" customWidth="1"/>
    <col min="4" max="4" width="40.77734375" style="22" customWidth="1"/>
    <col min="5" max="5" width="6.77734375" style="22" customWidth="1"/>
    <col min="6" max="6" width="41.5546875" style="22" customWidth="1"/>
    <col min="7" max="7" width="41.5546875" style="20" customWidth="1"/>
    <col min="8" max="16384" width="8.77734375" style="41"/>
  </cols>
  <sheetData>
    <row r="1" spans="1:7" ht="31.2" x14ac:dyDescent="0.3">
      <c r="A1" s="19" t="s">
        <v>759</v>
      </c>
      <c r="B1" s="19"/>
      <c r="C1" s="20"/>
      <c r="D1" s="20"/>
      <c r="E1" s="20"/>
      <c r="F1" s="121" t="s">
        <v>462</v>
      </c>
    </row>
    <row r="2" spans="1:7" ht="15" thickBot="1" x14ac:dyDescent="0.35">
      <c r="A2" s="20"/>
      <c r="B2" s="20"/>
      <c r="C2" s="20"/>
      <c r="D2" s="20"/>
      <c r="E2" s="20"/>
      <c r="F2" s="20"/>
    </row>
    <row r="3" spans="1:7" ht="18.600000000000001" thickBot="1" x14ac:dyDescent="0.35">
      <c r="A3" s="23"/>
      <c r="B3" s="24" t="s">
        <v>14</v>
      </c>
      <c r="C3" s="25" t="s">
        <v>760</v>
      </c>
      <c r="D3" s="23"/>
      <c r="E3" s="23"/>
      <c r="F3" s="20"/>
      <c r="G3" s="23"/>
    </row>
    <row r="4" spans="1:7" ht="15" thickBot="1" x14ac:dyDescent="0.35">
      <c r="B4" s="88"/>
    </row>
    <row r="5" spans="1:7" ht="18" x14ac:dyDescent="0.3">
      <c r="A5" s="87"/>
      <c r="B5" s="89" t="s">
        <v>744</v>
      </c>
      <c r="C5" s="26"/>
      <c r="E5" s="27"/>
      <c r="F5" s="27"/>
    </row>
    <row r="6" spans="1:7" x14ac:dyDescent="0.3">
      <c r="A6" s="86"/>
      <c r="B6" s="90" t="s">
        <v>367</v>
      </c>
      <c r="F6" s="48"/>
    </row>
    <row r="7" spans="1:7" x14ac:dyDescent="0.3">
      <c r="A7" s="86"/>
      <c r="B7" s="125" t="s">
        <v>370</v>
      </c>
    </row>
    <row r="8" spans="1:7" x14ac:dyDescent="0.3">
      <c r="A8" s="86"/>
      <c r="B8" s="125" t="s">
        <v>371</v>
      </c>
    </row>
    <row r="9" spans="1:7" ht="15" thickBot="1" x14ac:dyDescent="0.35">
      <c r="A9" s="86"/>
      <c r="B9" s="126" t="s">
        <v>465</v>
      </c>
    </row>
    <row r="10" spans="1:7" x14ac:dyDescent="0.3">
      <c r="B10" s="42"/>
    </row>
    <row r="11" spans="1:7" ht="36" x14ac:dyDescent="0.3">
      <c r="A11" s="62" t="s">
        <v>16</v>
      </c>
      <c r="B11" s="62" t="s">
        <v>366</v>
      </c>
      <c r="C11" s="63"/>
      <c r="D11" s="63"/>
      <c r="E11" s="63"/>
      <c r="F11" s="63"/>
      <c r="G11" s="85"/>
    </row>
    <row r="12" spans="1:7" ht="15" customHeight="1" x14ac:dyDescent="0.3">
      <c r="A12" s="64"/>
      <c r="B12" s="64" t="s">
        <v>332</v>
      </c>
      <c r="C12" s="64" t="s">
        <v>18</v>
      </c>
      <c r="D12" s="64" t="s">
        <v>70</v>
      </c>
      <c r="E12" s="64"/>
      <c r="F12" s="68" t="s">
        <v>333</v>
      </c>
      <c r="G12" s="68"/>
    </row>
    <row r="13" spans="1:7" x14ac:dyDescent="0.3">
      <c r="A13" s="22" t="s">
        <v>349</v>
      </c>
      <c r="B13" s="22" t="s">
        <v>368</v>
      </c>
      <c r="C13" s="101" t="s">
        <v>17</v>
      </c>
      <c r="D13" s="101" t="s">
        <v>17</v>
      </c>
      <c r="F13" s="53" t="str">
        <f>IF($C$17=0,"",IF(C13="[for completion]","",C13/$C$17))</f>
        <v/>
      </c>
      <c r="G13" s="124"/>
    </row>
    <row r="14" spans="1:7" x14ac:dyDescent="0.3">
      <c r="A14" s="22" t="s">
        <v>350</v>
      </c>
      <c r="B14" s="22" t="s">
        <v>369</v>
      </c>
      <c r="C14" s="132">
        <v>49</v>
      </c>
      <c r="D14" s="132">
        <v>3152</v>
      </c>
      <c r="F14" s="133">
        <f>IF($C$17=0,"",IF(C14="[for completion]","",C14/$C$17))</f>
        <v>1</v>
      </c>
      <c r="G14" s="124"/>
    </row>
    <row r="15" spans="1:7" x14ac:dyDescent="0.3">
      <c r="A15" s="22" t="s">
        <v>351</v>
      </c>
      <c r="B15" s="22" t="s">
        <v>466</v>
      </c>
      <c r="C15" s="101" t="s">
        <v>17</v>
      </c>
      <c r="D15" s="101" t="s">
        <v>17</v>
      </c>
      <c r="F15" s="53" t="str">
        <f t="shared" ref="F15" si="0">IF($C$17=0,"",IF(C15="[for completion]","",C15/$C$17))</f>
        <v/>
      </c>
      <c r="G15" s="124"/>
    </row>
    <row r="16" spans="1:7" x14ac:dyDescent="0.3">
      <c r="A16" s="22" t="s">
        <v>352</v>
      </c>
      <c r="B16" s="22" t="s">
        <v>19</v>
      </c>
      <c r="C16" s="101" t="s">
        <v>17</v>
      </c>
      <c r="D16" s="101" t="s">
        <v>17</v>
      </c>
      <c r="F16" s="53" t="str">
        <f>IF($C$17=0,"",IF(C16="[for completion]","",C16/$C$17))</f>
        <v/>
      </c>
      <c r="G16" s="124"/>
    </row>
    <row r="17" spans="1:7" x14ac:dyDescent="0.3">
      <c r="A17" s="22" t="s">
        <v>467</v>
      </c>
      <c r="B17" s="43" t="s">
        <v>20</v>
      </c>
      <c r="C17" s="54">
        <f>SUM(C13:C16)</f>
        <v>49</v>
      </c>
      <c r="D17" s="56">
        <f>SUM(D13:D16)</f>
        <v>3152</v>
      </c>
      <c r="F17" s="51">
        <f>SUM(F13:F16)</f>
        <v>1</v>
      </c>
      <c r="G17" s="124"/>
    </row>
    <row r="18" spans="1:7" x14ac:dyDescent="0.3">
      <c r="A18" s="22" t="s">
        <v>353</v>
      </c>
      <c r="B18" s="102" t="s">
        <v>334</v>
      </c>
      <c r="C18" s="101"/>
      <c r="D18" s="104"/>
      <c r="F18" s="53">
        <f t="shared" ref="F18:F27" si="1">IF($C$17=0,"",IF(C18="[for completion]","",C18/$C$17))</f>
        <v>0</v>
      </c>
      <c r="G18" s="124"/>
    </row>
    <row r="19" spans="1:7" x14ac:dyDescent="0.3">
      <c r="A19" s="22" t="s">
        <v>354</v>
      </c>
      <c r="B19" s="102" t="s">
        <v>21</v>
      </c>
      <c r="C19" s="101"/>
      <c r="D19" s="104"/>
      <c r="F19" s="53">
        <f t="shared" si="1"/>
        <v>0</v>
      </c>
    </row>
    <row r="20" spans="1:7" x14ac:dyDescent="0.3">
      <c r="A20" s="22" t="s">
        <v>355</v>
      </c>
      <c r="B20" s="102" t="s">
        <v>21</v>
      </c>
      <c r="C20" s="101"/>
      <c r="D20" s="104"/>
      <c r="F20" s="53">
        <f t="shared" si="1"/>
        <v>0</v>
      </c>
    </row>
    <row r="21" spans="1:7" x14ac:dyDescent="0.3">
      <c r="A21" s="22" t="s">
        <v>356</v>
      </c>
      <c r="B21" s="102" t="s">
        <v>21</v>
      </c>
      <c r="C21" s="101"/>
      <c r="D21" s="104"/>
      <c r="F21" s="53">
        <f t="shared" si="1"/>
        <v>0</v>
      </c>
    </row>
    <row r="22" spans="1:7" x14ac:dyDescent="0.3">
      <c r="A22" s="22" t="s">
        <v>357</v>
      </c>
      <c r="B22" s="102" t="s">
        <v>21</v>
      </c>
      <c r="C22" s="101"/>
      <c r="D22" s="104"/>
      <c r="F22" s="53">
        <f t="shared" si="1"/>
        <v>0</v>
      </c>
    </row>
    <row r="23" spans="1:7" x14ac:dyDescent="0.3">
      <c r="A23" s="22" t="s">
        <v>358</v>
      </c>
      <c r="B23" s="102" t="s">
        <v>21</v>
      </c>
      <c r="C23" s="101"/>
      <c r="D23" s="104"/>
      <c r="F23" s="53">
        <f t="shared" si="1"/>
        <v>0</v>
      </c>
    </row>
    <row r="24" spans="1:7" x14ac:dyDescent="0.3">
      <c r="A24" s="22" t="s">
        <v>359</v>
      </c>
      <c r="B24" s="102" t="s">
        <v>21</v>
      </c>
      <c r="C24" s="101"/>
      <c r="D24" s="104"/>
      <c r="F24" s="53">
        <f t="shared" si="1"/>
        <v>0</v>
      </c>
    </row>
    <row r="25" spans="1:7" x14ac:dyDescent="0.3">
      <c r="A25" s="22" t="s">
        <v>360</v>
      </c>
      <c r="B25" s="102" t="s">
        <v>21</v>
      </c>
      <c r="C25" s="101"/>
      <c r="D25" s="104"/>
      <c r="F25" s="53">
        <f t="shared" si="1"/>
        <v>0</v>
      </c>
    </row>
    <row r="26" spans="1:7" x14ac:dyDescent="0.3">
      <c r="A26" s="22" t="s">
        <v>361</v>
      </c>
      <c r="B26" s="102" t="s">
        <v>21</v>
      </c>
      <c r="C26" s="101"/>
      <c r="D26" s="104"/>
      <c r="F26" s="53">
        <f t="shared" si="1"/>
        <v>0</v>
      </c>
    </row>
    <row r="27" spans="1:7" x14ac:dyDescent="0.3">
      <c r="A27" s="22" t="s">
        <v>362</v>
      </c>
      <c r="B27" s="102" t="s">
        <v>21</v>
      </c>
      <c r="C27" s="101"/>
      <c r="D27" s="104"/>
      <c r="F27" s="53">
        <f t="shared" si="1"/>
        <v>0</v>
      </c>
    </row>
    <row r="28" spans="1:7" ht="15" customHeight="1" x14ac:dyDescent="0.3">
      <c r="A28" s="64"/>
      <c r="B28" s="91" t="s">
        <v>474</v>
      </c>
      <c r="C28" s="64" t="s">
        <v>18</v>
      </c>
      <c r="D28" s="64" t="s">
        <v>70</v>
      </c>
      <c r="E28" s="67"/>
      <c r="F28" s="68" t="s">
        <v>333</v>
      </c>
      <c r="G28" s="68"/>
    </row>
    <row r="29" spans="1:7" x14ac:dyDescent="0.3">
      <c r="A29" s="22" t="s">
        <v>373</v>
      </c>
      <c r="B29" s="22" t="s">
        <v>368</v>
      </c>
      <c r="C29" s="101" t="s">
        <v>17</v>
      </c>
      <c r="D29" s="101" t="s">
        <v>17</v>
      </c>
      <c r="E29" s="55"/>
      <c r="F29" s="53" t="str">
        <f>IF($C$33=0,"",IF(C29="[for completion]","",C29/$C$33))</f>
        <v/>
      </c>
    </row>
    <row r="30" spans="1:7" x14ac:dyDescent="0.3">
      <c r="A30" s="22" t="s">
        <v>755</v>
      </c>
      <c r="B30" s="22" t="s">
        <v>369</v>
      </c>
      <c r="C30" s="101" t="s">
        <v>17</v>
      </c>
      <c r="D30" s="101" t="s">
        <v>17</v>
      </c>
      <c r="E30" s="55"/>
      <c r="F30" s="53" t="str">
        <f t="shared" ref="F30" si="2">IF($C$33=0,"",IF(C30="[for completion]","",C30/$C$33))</f>
        <v/>
      </c>
    </row>
    <row r="31" spans="1:7" x14ac:dyDescent="0.3">
      <c r="A31" s="22" t="s">
        <v>756</v>
      </c>
      <c r="B31" s="22" t="s">
        <v>466</v>
      </c>
      <c r="C31" s="101" t="s">
        <v>17</v>
      </c>
      <c r="D31" s="101" t="s">
        <v>17</v>
      </c>
      <c r="E31" s="55"/>
      <c r="F31" s="53" t="str">
        <f>IF($C$33=0,"",IF(C31="[for completion]","",C31/$C$33))</f>
        <v/>
      </c>
    </row>
    <row r="32" spans="1:7" x14ac:dyDescent="0.3">
      <c r="A32" s="22" t="s">
        <v>757</v>
      </c>
      <c r="B32" s="22" t="s">
        <v>19</v>
      </c>
      <c r="C32" s="101" t="s">
        <v>17</v>
      </c>
      <c r="D32" s="101" t="s">
        <v>17</v>
      </c>
      <c r="E32" s="55"/>
      <c r="F32" s="53" t="str">
        <f>IF($C$33=0,"",IF(C32="[for completion]","",C32/$C$33))</f>
        <v/>
      </c>
    </row>
    <row r="33" spans="1:7" x14ac:dyDescent="0.3">
      <c r="A33" s="22" t="s">
        <v>758</v>
      </c>
      <c r="B33" s="43" t="s">
        <v>473</v>
      </c>
      <c r="C33" s="54">
        <f>SUM(C29:C32)</f>
        <v>0</v>
      </c>
      <c r="D33" s="56">
        <f>SUM(D29:D32)</f>
        <v>0</v>
      </c>
      <c r="E33" s="55"/>
      <c r="F33" s="51">
        <f>SUM(F29:F32)</f>
        <v>0</v>
      </c>
    </row>
    <row r="34" spans="1:7" x14ac:dyDescent="0.3">
      <c r="A34" s="22" t="s">
        <v>372</v>
      </c>
      <c r="C34" s="51"/>
      <c r="D34" s="51"/>
      <c r="E34" s="55"/>
      <c r="F34" s="51"/>
    </row>
    <row r="35" spans="1:7" ht="15" customHeight="1" x14ac:dyDescent="0.3">
      <c r="A35" s="64"/>
      <c r="B35" s="91" t="s">
        <v>468</v>
      </c>
      <c r="C35" s="64" t="s">
        <v>434</v>
      </c>
      <c r="D35" s="64" t="s">
        <v>435</v>
      </c>
      <c r="E35" s="67"/>
      <c r="F35" s="68" t="s">
        <v>469</v>
      </c>
      <c r="G35" s="68" t="s">
        <v>333</v>
      </c>
    </row>
    <row r="36" spans="1:7" x14ac:dyDescent="0.3">
      <c r="A36" s="22" t="s">
        <v>374</v>
      </c>
      <c r="B36" s="45" t="s">
        <v>31</v>
      </c>
      <c r="C36" s="50">
        <f>SUM(C37:C63)</f>
        <v>0</v>
      </c>
      <c r="D36" s="50">
        <f>SUM(D37:D63)</f>
        <v>0</v>
      </c>
      <c r="E36" s="51"/>
      <c r="F36" s="50">
        <f>SUM(F37:F63)</f>
        <v>0</v>
      </c>
      <c r="G36" s="50">
        <f>SUM(G37:G63)</f>
        <v>0</v>
      </c>
    </row>
    <row r="37" spans="1:7" x14ac:dyDescent="0.3">
      <c r="A37" s="22" t="s">
        <v>475</v>
      </c>
      <c r="B37" s="22" t="s">
        <v>32</v>
      </c>
      <c r="C37" s="106" t="s">
        <v>17</v>
      </c>
      <c r="D37" s="106" t="s">
        <v>17</v>
      </c>
      <c r="E37" s="51"/>
      <c r="F37" s="106" t="s">
        <v>17</v>
      </c>
      <c r="G37" s="106" t="s">
        <v>17</v>
      </c>
    </row>
    <row r="38" spans="1:7" x14ac:dyDescent="0.3">
      <c r="A38" s="22" t="s">
        <v>476</v>
      </c>
      <c r="B38" s="22" t="s">
        <v>33</v>
      </c>
      <c r="C38" s="106" t="s">
        <v>17</v>
      </c>
      <c r="D38" s="106" t="s">
        <v>17</v>
      </c>
      <c r="E38" s="51"/>
      <c r="F38" s="106" t="s">
        <v>17</v>
      </c>
      <c r="G38" s="106" t="s">
        <v>17</v>
      </c>
    </row>
    <row r="39" spans="1:7" x14ac:dyDescent="0.3">
      <c r="A39" s="22" t="s">
        <v>477</v>
      </c>
      <c r="B39" s="22" t="s">
        <v>34</v>
      </c>
      <c r="C39" s="106" t="s">
        <v>17</v>
      </c>
      <c r="D39" s="106" t="s">
        <v>17</v>
      </c>
      <c r="E39" s="51"/>
      <c r="F39" s="106" t="s">
        <v>17</v>
      </c>
      <c r="G39" s="106" t="s">
        <v>17</v>
      </c>
    </row>
    <row r="40" spans="1:7" x14ac:dyDescent="0.3">
      <c r="A40" s="22" t="s">
        <v>478</v>
      </c>
      <c r="B40" s="22" t="s">
        <v>35</v>
      </c>
      <c r="C40" s="106" t="s">
        <v>17</v>
      </c>
      <c r="D40" s="106" t="s">
        <v>17</v>
      </c>
      <c r="E40" s="51"/>
      <c r="F40" s="106" t="s">
        <v>17</v>
      </c>
      <c r="G40" s="106" t="s">
        <v>17</v>
      </c>
    </row>
    <row r="41" spans="1:7" x14ac:dyDescent="0.3">
      <c r="A41" s="22" t="s">
        <v>479</v>
      </c>
      <c r="B41" s="22" t="s">
        <v>36</v>
      </c>
      <c r="C41" s="106" t="s">
        <v>17</v>
      </c>
      <c r="D41" s="106" t="s">
        <v>17</v>
      </c>
      <c r="E41" s="51"/>
      <c r="F41" s="106" t="s">
        <v>17</v>
      </c>
      <c r="G41" s="106" t="s">
        <v>17</v>
      </c>
    </row>
    <row r="42" spans="1:7" x14ac:dyDescent="0.3">
      <c r="A42" s="22" t="s">
        <v>480</v>
      </c>
      <c r="B42" s="22" t="s">
        <v>279</v>
      </c>
      <c r="C42" s="106" t="s">
        <v>17</v>
      </c>
      <c r="D42" s="106" t="s">
        <v>17</v>
      </c>
      <c r="E42" s="51"/>
      <c r="F42" s="106" t="s">
        <v>17</v>
      </c>
      <c r="G42" s="106" t="s">
        <v>17</v>
      </c>
    </row>
    <row r="43" spans="1:7" x14ac:dyDescent="0.3">
      <c r="A43" s="22" t="s">
        <v>481</v>
      </c>
      <c r="B43" s="22" t="s">
        <v>37</v>
      </c>
      <c r="C43" s="106" t="s">
        <v>17</v>
      </c>
      <c r="D43" s="106" t="s">
        <v>17</v>
      </c>
      <c r="E43" s="51"/>
      <c r="F43" s="106" t="s">
        <v>17</v>
      </c>
      <c r="G43" s="106" t="s">
        <v>17</v>
      </c>
    </row>
    <row r="44" spans="1:7" x14ac:dyDescent="0.3">
      <c r="A44" s="22" t="s">
        <v>482</v>
      </c>
      <c r="B44" s="22" t="s">
        <v>38</v>
      </c>
      <c r="C44" s="106" t="s">
        <v>17</v>
      </c>
      <c r="D44" s="106" t="s">
        <v>17</v>
      </c>
      <c r="E44" s="51"/>
      <c r="F44" s="106" t="s">
        <v>17</v>
      </c>
      <c r="G44" s="106" t="s">
        <v>17</v>
      </c>
    </row>
    <row r="45" spans="1:7" x14ac:dyDescent="0.3">
      <c r="A45" s="22" t="s">
        <v>483</v>
      </c>
      <c r="B45" s="22" t="s">
        <v>39</v>
      </c>
      <c r="C45" s="106" t="s">
        <v>17</v>
      </c>
      <c r="D45" s="106" t="s">
        <v>17</v>
      </c>
      <c r="E45" s="51"/>
      <c r="F45" s="106" t="s">
        <v>17</v>
      </c>
      <c r="G45" s="106" t="s">
        <v>17</v>
      </c>
    </row>
    <row r="46" spans="1:7" x14ac:dyDescent="0.3">
      <c r="A46" s="22" t="s">
        <v>484</v>
      </c>
      <c r="B46" s="22" t="s">
        <v>40</v>
      </c>
      <c r="C46" s="106" t="s">
        <v>17</v>
      </c>
      <c r="D46" s="106" t="s">
        <v>17</v>
      </c>
      <c r="E46" s="51"/>
      <c r="F46" s="106" t="s">
        <v>17</v>
      </c>
      <c r="G46" s="106" t="s">
        <v>17</v>
      </c>
    </row>
    <row r="47" spans="1:7" x14ac:dyDescent="0.3">
      <c r="A47" s="22" t="s">
        <v>485</v>
      </c>
      <c r="B47" s="22" t="s">
        <v>41</v>
      </c>
      <c r="C47" s="106" t="s">
        <v>17</v>
      </c>
      <c r="D47" s="106" t="s">
        <v>17</v>
      </c>
      <c r="E47" s="51"/>
      <c r="F47" s="106" t="s">
        <v>17</v>
      </c>
      <c r="G47" s="106" t="s">
        <v>17</v>
      </c>
    </row>
    <row r="48" spans="1:7" x14ac:dyDescent="0.3">
      <c r="A48" s="22" t="s">
        <v>486</v>
      </c>
      <c r="B48" s="22" t="s">
        <v>42</v>
      </c>
      <c r="C48" s="106" t="s">
        <v>17</v>
      </c>
      <c r="D48" s="106" t="s">
        <v>17</v>
      </c>
      <c r="E48" s="51"/>
      <c r="F48" s="106" t="s">
        <v>17</v>
      </c>
      <c r="G48" s="106" t="s">
        <v>17</v>
      </c>
    </row>
    <row r="49" spans="1:7" x14ac:dyDescent="0.3">
      <c r="A49" s="22" t="s">
        <v>487</v>
      </c>
      <c r="B49" s="22" t="s">
        <v>43</v>
      </c>
      <c r="C49" s="106" t="s">
        <v>17</v>
      </c>
      <c r="D49" s="106" t="s">
        <v>17</v>
      </c>
      <c r="E49" s="51"/>
      <c r="F49" s="106" t="s">
        <v>17</v>
      </c>
      <c r="G49" s="106" t="s">
        <v>17</v>
      </c>
    </row>
    <row r="50" spans="1:7" x14ac:dyDescent="0.3">
      <c r="A50" s="22" t="s">
        <v>488</v>
      </c>
      <c r="B50" s="22" t="s">
        <v>44</v>
      </c>
      <c r="C50" s="106" t="s">
        <v>17</v>
      </c>
      <c r="D50" s="106" t="s">
        <v>17</v>
      </c>
      <c r="E50" s="51"/>
      <c r="F50" s="106" t="s">
        <v>17</v>
      </c>
      <c r="G50" s="106" t="s">
        <v>17</v>
      </c>
    </row>
    <row r="51" spans="1:7" x14ac:dyDescent="0.3">
      <c r="A51" s="22" t="s">
        <v>489</v>
      </c>
      <c r="B51" s="22" t="s">
        <v>45</v>
      </c>
      <c r="C51" s="106" t="s">
        <v>17</v>
      </c>
      <c r="D51" s="106" t="s">
        <v>17</v>
      </c>
      <c r="E51" s="51"/>
      <c r="F51" s="106" t="s">
        <v>17</v>
      </c>
      <c r="G51" s="106" t="s">
        <v>17</v>
      </c>
    </row>
    <row r="52" spans="1:7" x14ac:dyDescent="0.3">
      <c r="A52" s="22" t="s">
        <v>490</v>
      </c>
      <c r="B52" s="22" t="s">
        <v>1</v>
      </c>
      <c r="C52" s="106" t="s">
        <v>17</v>
      </c>
      <c r="D52" s="106" t="s">
        <v>17</v>
      </c>
      <c r="E52" s="51"/>
      <c r="F52" s="106" t="s">
        <v>17</v>
      </c>
      <c r="G52" s="106" t="s">
        <v>17</v>
      </c>
    </row>
    <row r="53" spans="1:7" x14ac:dyDescent="0.3">
      <c r="A53" s="22" t="s">
        <v>491</v>
      </c>
      <c r="B53" s="22" t="s">
        <v>46</v>
      </c>
      <c r="C53" s="106" t="s">
        <v>17</v>
      </c>
      <c r="D53" s="106" t="s">
        <v>17</v>
      </c>
      <c r="E53" s="51"/>
      <c r="F53" s="106" t="s">
        <v>17</v>
      </c>
      <c r="G53" s="106" t="s">
        <v>17</v>
      </c>
    </row>
    <row r="54" spans="1:7" x14ac:dyDescent="0.3">
      <c r="A54" s="22" t="s">
        <v>492</v>
      </c>
      <c r="B54" s="22" t="s">
        <v>47</v>
      </c>
      <c r="C54" s="106" t="s">
        <v>17</v>
      </c>
      <c r="D54" s="106" t="s">
        <v>17</v>
      </c>
      <c r="E54" s="51"/>
      <c r="F54" s="106" t="s">
        <v>17</v>
      </c>
      <c r="G54" s="106" t="s">
        <v>17</v>
      </c>
    </row>
    <row r="55" spans="1:7" x14ac:dyDescent="0.3">
      <c r="A55" s="22" t="s">
        <v>493</v>
      </c>
      <c r="B55" s="22" t="s">
        <v>48</v>
      </c>
      <c r="C55" s="106" t="s">
        <v>17</v>
      </c>
      <c r="D55" s="106" t="s">
        <v>17</v>
      </c>
      <c r="E55" s="51"/>
      <c r="F55" s="106" t="s">
        <v>17</v>
      </c>
      <c r="G55" s="106" t="s">
        <v>17</v>
      </c>
    </row>
    <row r="56" spans="1:7" x14ac:dyDescent="0.3">
      <c r="A56" s="22" t="s">
        <v>494</v>
      </c>
      <c r="B56" s="22" t="s">
        <v>49</v>
      </c>
      <c r="C56" s="106" t="s">
        <v>17</v>
      </c>
      <c r="D56" s="106" t="s">
        <v>17</v>
      </c>
      <c r="E56" s="51"/>
      <c r="F56" s="106" t="s">
        <v>17</v>
      </c>
      <c r="G56" s="106" t="s">
        <v>17</v>
      </c>
    </row>
    <row r="57" spans="1:7" x14ac:dyDescent="0.3">
      <c r="A57" s="22" t="s">
        <v>495</v>
      </c>
      <c r="B57" s="22" t="s">
        <v>50</v>
      </c>
      <c r="C57" s="106" t="s">
        <v>17</v>
      </c>
      <c r="D57" s="106" t="s">
        <v>17</v>
      </c>
      <c r="E57" s="51"/>
      <c r="F57" s="106" t="s">
        <v>17</v>
      </c>
      <c r="G57" s="106" t="s">
        <v>17</v>
      </c>
    </row>
    <row r="58" spans="1:7" x14ac:dyDescent="0.3">
      <c r="A58" s="22" t="s">
        <v>496</v>
      </c>
      <c r="B58" s="22" t="s">
        <v>51</v>
      </c>
      <c r="C58" s="106" t="s">
        <v>17</v>
      </c>
      <c r="D58" s="106" t="s">
        <v>17</v>
      </c>
      <c r="E58" s="51"/>
      <c r="F58" s="106" t="s">
        <v>17</v>
      </c>
      <c r="G58" s="106" t="s">
        <v>17</v>
      </c>
    </row>
    <row r="59" spans="1:7" x14ac:dyDescent="0.3">
      <c r="A59" s="22" t="s">
        <v>497</v>
      </c>
      <c r="B59" s="22" t="s">
        <v>52</v>
      </c>
      <c r="C59" s="106" t="s">
        <v>17</v>
      </c>
      <c r="D59" s="106" t="s">
        <v>17</v>
      </c>
      <c r="E59" s="51"/>
      <c r="F59" s="106" t="s">
        <v>17</v>
      </c>
      <c r="G59" s="106" t="s">
        <v>17</v>
      </c>
    </row>
    <row r="60" spans="1:7" x14ac:dyDescent="0.3">
      <c r="A60" s="22" t="s">
        <v>498</v>
      </c>
      <c r="B60" s="22" t="s">
        <v>53</v>
      </c>
      <c r="C60" s="106" t="s">
        <v>17</v>
      </c>
      <c r="D60" s="106" t="s">
        <v>17</v>
      </c>
      <c r="E60" s="51"/>
      <c r="F60" s="106" t="s">
        <v>17</v>
      </c>
      <c r="G60" s="106" t="s">
        <v>17</v>
      </c>
    </row>
    <row r="61" spans="1:7" x14ac:dyDescent="0.3">
      <c r="A61" s="22" t="s">
        <v>499</v>
      </c>
      <c r="B61" s="22" t="s">
        <v>54</v>
      </c>
      <c r="C61" s="106" t="s">
        <v>17</v>
      </c>
      <c r="D61" s="106" t="s">
        <v>17</v>
      </c>
      <c r="E61" s="51"/>
      <c r="F61" s="106" t="s">
        <v>17</v>
      </c>
      <c r="G61" s="106" t="s">
        <v>17</v>
      </c>
    </row>
    <row r="62" spans="1:7" x14ac:dyDescent="0.3">
      <c r="A62" s="22" t="s">
        <v>500</v>
      </c>
      <c r="B62" s="22" t="s">
        <v>55</v>
      </c>
      <c r="C62" s="106" t="s">
        <v>17</v>
      </c>
      <c r="D62" s="106" t="s">
        <v>17</v>
      </c>
      <c r="E62" s="51"/>
      <c r="F62" s="106" t="s">
        <v>17</v>
      </c>
      <c r="G62" s="106" t="s">
        <v>17</v>
      </c>
    </row>
    <row r="63" spans="1:7" x14ac:dyDescent="0.3">
      <c r="A63" s="22" t="s">
        <v>501</v>
      </c>
      <c r="B63" s="22" t="s">
        <v>2</v>
      </c>
      <c r="C63" s="106" t="s">
        <v>17</v>
      </c>
      <c r="D63" s="106" t="s">
        <v>17</v>
      </c>
      <c r="E63" s="51"/>
      <c r="F63" s="106" t="s">
        <v>17</v>
      </c>
      <c r="G63" s="106" t="s">
        <v>17</v>
      </c>
    </row>
    <row r="64" spans="1:7" x14ac:dyDescent="0.3">
      <c r="A64" s="22" t="s">
        <v>502</v>
      </c>
      <c r="B64" s="45" t="s">
        <v>22</v>
      </c>
      <c r="C64" s="50">
        <f>SUM(C65:C67)</f>
        <v>0</v>
      </c>
      <c r="D64" s="50">
        <f>SUM(D65:D67)</f>
        <v>0</v>
      </c>
      <c r="E64" s="51"/>
      <c r="F64" s="50">
        <f>SUM(F65:F67)</f>
        <v>0</v>
      </c>
      <c r="G64" s="50">
        <f>SUM(G65:G67)</f>
        <v>0</v>
      </c>
    </row>
    <row r="65" spans="1:7" x14ac:dyDescent="0.3">
      <c r="A65" s="22" t="s">
        <v>503</v>
      </c>
      <c r="B65" s="22" t="s">
        <v>57</v>
      </c>
      <c r="C65" s="106" t="s">
        <v>17</v>
      </c>
      <c r="D65" s="106" t="s">
        <v>17</v>
      </c>
      <c r="E65" s="51"/>
      <c r="F65" s="106" t="s">
        <v>17</v>
      </c>
      <c r="G65" s="106" t="s">
        <v>17</v>
      </c>
    </row>
    <row r="66" spans="1:7" x14ac:dyDescent="0.3">
      <c r="A66" s="22" t="s">
        <v>504</v>
      </c>
      <c r="B66" s="22" t="s">
        <v>58</v>
      </c>
      <c r="C66" s="106" t="s">
        <v>17</v>
      </c>
      <c r="D66" s="106" t="s">
        <v>17</v>
      </c>
      <c r="E66" s="51"/>
      <c r="F66" s="106" t="s">
        <v>17</v>
      </c>
      <c r="G66" s="106" t="s">
        <v>17</v>
      </c>
    </row>
    <row r="67" spans="1:7" x14ac:dyDescent="0.3">
      <c r="A67" s="22" t="s">
        <v>505</v>
      </c>
      <c r="B67" s="22" t="s">
        <v>0</v>
      </c>
      <c r="C67" s="106" t="s">
        <v>17</v>
      </c>
      <c r="D67" s="106" t="s">
        <v>17</v>
      </c>
      <c r="E67" s="51"/>
      <c r="F67" s="106" t="s">
        <v>17</v>
      </c>
      <c r="G67" s="106" t="s">
        <v>17</v>
      </c>
    </row>
    <row r="68" spans="1:7" x14ac:dyDescent="0.3">
      <c r="A68" s="22" t="s">
        <v>506</v>
      </c>
      <c r="B68" s="45" t="s">
        <v>19</v>
      </c>
      <c r="C68" s="50">
        <f>SUM(C69:C79)</f>
        <v>0</v>
      </c>
      <c r="D68" s="50">
        <f>SUM(D69:D79)</f>
        <v>0</v>
      </c>
      <c r="E68" s="51"/>
      <c r="F68" s="50">
        <f>SUM(F69:F79)</f>
        <v>0</v>
      </c>
      <c r="G68" s="50">
        <f>SUM(G69:G79)</f>
        <v>0</v>
      </c>
    </row>
    <row r="69" spans="1:7" x14ac:dyDescent="0.3">
      <c r="A69" s="22" t="s">
        <v>507</v>
      </c>
      <c r="B69" s="46" t="s">
        <v>23</v>
      </c>
      <c r="C69" s="106" t="s">
        <v>17</v>
      </c>
      <c r="D69" s="106" t="s">
        <v>17</v>
      </c>
      <c r="E69" s="51"/>
      <c r="F69" s="106" t="s">
        <v>17</v>
      </c>
      <c r="G69" s="106" t="s">
        <v>17</v>
      </c>
    </row>
    <row r="70" spans="1:7" x14ac:dyDescent="0.3">
      <c r="A70" s="22" t="s">
        <v>508</v>
      </c>
      <c r="B70" s="22" t="s">
        <v>56</v>
      </c>
      <c r="C70" s="106" t="s">
        <v>17</v>
      </c>
      <c r="D70" s="106" t="s">
        <v>17</v>
      </c>
      <c r="E70" s="51"/>
      <c r="F70" s="106" t="s">
        <v>17</v>
      </c>
      <c r="G70" s="106" t="s">
        <v>17</v>
      </c>
    </row>
    <row r="71" spans="1:7" x14ac:dyDescent="0.3">
      <c r="A71" s="22" t="s">
        <v>509</v>
      </c>
      <c r="B71" s="46" t="s">
        <v>24</v>
      </c>
      <c r="C71" s="106" t="s">
        <v>17</v>
      </c>
      <c r="D71" s="106" t="s">
        <v>17</v>
      </c>
      <c r="E71" s="51"/>
      <c r="F71" s="106" t="s">
        <v>17</v>
      </c>
      <c r="G71" s="106" t="s">
        <v>17</v>
      </c>
    </row>
    <row r="72" spans="1:7" x14ac:dyDescent="0.3">
      <c r="A72" s="22" t="s">
        <v>510</v>
      </c>
      <c r="B72" s="46" t="s">
        <v>25</v>
      </c>
      <c r="C72" s="106" t="s">
        <v>17</v>
      </c>
      <c r="D72" s="106" t="s">
        <v>17</v>
      </c>
      <c r="E72" s="51"/>
      <c r="F72" s="106" t="s">
        <v>17</v>
      </c>
      <c r="G72" s="106" t="s">
        <v>17</v>
      </c>
    </row>
    <row r="73" spans="1:7" x14ac:dyDescent="0.3">
      <c r="A73" s="22" t="s">
        <v>511</v>
      </c>
      <c r="B73" s="46" t="s">
        <v>3</v>
      </c>
      <c r="C73" s="106" t="s">
        <v>17</v>
      </c>
      <c r="D73" s="106" t="s">
        <v>17</v>
      </c>
      <c r="E73" s="51"/>
      <c r="F73" s="106" t="s">
        <v>17</v>
      </c>
      <c r="G73" s="106" t="s">
        <v>17</v>
      </c>
    </row>
    <row r="74" spans="1:7" x14ac:dyDescent="0.3">
      <c r="A74" s="22" t="s">
        <v>512</v>
      </c>
      <c r="B74" s="46" t="s">
        <v>26</v>
      </c>
      <c r="C74" s="106" t="s">
        <v>17</v>
      </c>
      <c r="D74" s="106" t="s">
        <v>17</v>
      </c>
      <c r="E74" s="51"/>
      <c r="F74" s="106" t="s">
        <v>17</v>
      </c>
      <c r="G74" s="106" t="s">
        <v>17</v>
      </c>
    </row>
    <row r="75" spans="1:7" x14ac:dyDescent="0.3">
      <c r="A75" s="22" t="s">
        <v>513</v>
      </c>
      <c r="B75" s="46" t="s">
        <v>27</v>
      </c>
      <c r="C75" s="106" t="s">
        <v>17</v>
      </c>
      <c r="D75" s="106" t="s">
        <v>17</v>
      </c>
      <c r="E75" s="51"/>
      <c r="F75" s="106" t="s">
        <v>17</v>
      </c>
      <c r="G75" s="106" t="s">
        <v>17</v>
      </c>
    </row>
    <row r="76" spans="1:7" x14ac:dyDescent="0.3">
      <c r="A76" s="22" t="s">
        <v>514</v>
      </c>
      <c r="B76" s="46" t="s">
        <v>28</v>
      </c>
      <c r="C76" s="106" t="s">
        <v>17</v>
      </c>
      <c r="D76" s="106" t="s">
        <v>17</v>
      </c>
      <c r="E76" s="51"/>
      <c r="F76" s="106" t="s">
        <v>17</v>
      </c>
      <c r="G76" s="106" t="s">
        <v>17</v>
      </c>
    </row>
    <row r="77" spans="1:7" x14ac:dyDescent="0.3">
      <c r="A77" s="22" t="s">
        <v>515</v>
      </c>
      <c r="B77" s="46" t="s">
        <v>29</v>
      </c>
      <c r="C77" s="106" t="s">
        <v>17</v>
      </c>
      <c r="D77" s="106" t="s">
        <v>17</v>
      </c>
      <c r="E77" s="51"/>
      <c r="F77" s="106" t="s">
        <v>17</v>
      </c>
      <c r="G77" s="106" t="s">
        <v>17</v>
      </c>
    </row>
    <row r="78" spans="1:7" x14ac:dyDescent="0.3">
      <c r="A78" s="22" t="s">
        <v>516</v>
      </c>
      <c r="B78" s="46" t="s">
        <v>30</v>
      </c>
      <c r="C78" s="106" t="s">
        <v>17</v>
      </c>
      <c r="D78" s="106" t="s">
        <v>17</v>
      </c>
      <c r="E78" s="51"/>
      <c r="F78" s="106" t="s">
        <v>17</v>
      </c>
      <c r="G78" s="106" t="s">
        <v>17</v>
      </c>
    </row>
    <row r="79" spans="1:7" x14ac:dyDescent="0.3">
      <c r="A79" s="22" t="s">
        <v>517</v>
      </c>
      <c r="B79" s="46" t="s">
        <v>19</v>
      </c>
      <c r="C79" s="106" t="s">
        <v>17</v>
      </c>
      <c r="D79" s="106" t="s">
        <v>17</v>
      </c>
      <c r="E79" s="51"/>
      <c r="F79" s="106" t="s">
        <v>17</v>
      </c>
      <c r="G79" s="106" t="s">
        <v>17</v>
      </c>
    </row>
    <row r="80" spans="1:7" x14ac:dyDescent="0.3">
      <c r="A80" s="22" t="s">
        <v>375</v>
      </c>
      <c r="B80" s="102" t="s">
        <v>21</v>
      </c>
      <c r="C80" s="106"/>
      <c r="D80" s="106"/>
      <c r="E80" s="51"/>
      <c r="F80" s="106"/>
      <c r="G80" s="22"/>
    </row>
    <row r="81" spans="1:7" x14ac:dyDescent="0.3">
      <c r="A81" s="22" t="s">
        <v>376</v>
      </c>
      <c r="B81" s="102" t="s">
        <v>21</v>
      </c>
      <c r="C81" s="106"/>
      <c r="D81" s="106"/>
      <c r="E81" s="51"/>
      <c r="F81" s="106"/>
      <c r="G81" s="22"/>
    </row>
    <row r="82" spans="1:7" x14ac:dyDescent="0.3">
      <c r="A82" s="22" t="s">
        <v>377</v>
      </c>
      <c r="B82" s="102" t="s">
        <v>21</v>
      </c>
      <c r="C82" s="106"/>
      <c r="D82" s="106"/>
      <c r="E82" s="51"/>
      <c r="F82" s="106"/>
      <c r="G82" s="22"/>
    </row>
    <row r="83" spans="1:7" x14ac:dyDescent="0.3">
      <c r="A83" s="22" t="s">
        <v>378</v>
      </c>
      <c r="B83" s="102" t="s">
        <v>21</v>
      </c>
      <c r="C83" s="106"/>
      <c r="D83" s="106"/>
      <c r="E83" s="51"/>
      <c r="F83" s="106"/>
      <c r="G83" s="22"/>
    </row>
    <row r="84" spans="1:7" x14ac:dyDescent="0.3">
      <c r="A84" s="22" t="s">
        <v>379</v>
      </c>
      <c r="B84" s="102" t="s">
        <v>21</v>
      </c>
      <c r="C84" s="106"/>
      <c r="D84" s="106"/>
      <c r="E84" s="51"/>
      <c r="F84" s="106"/>
      <c r="G84" s="22"/>
    </row>
    <row r="85" spans="1:7" x14ac:dyDescent="0.3">
      <c r="A85" s="22" t="s">
        <v>380</v>
      </c>
      <c r="B85" s="102" t="s">
        <v>21</v>
      </c>
      <c r="C85" s="106"/>
      <c r="D85" s="106"/>
      <c r="E85" s="51"/>
      <c r="F85" s="106"/>
      <c r="G85" s="22"/>
    </row>
    <row r="86" spans="1:7" x14ac:dyDescent="0.3">
      <c r="A86" s="22" t="s">
        <v>518</v>
      </c>
      <c r="B86" s="102" t="s">
        <v>21</v>
      </c>
      <c r="C86" s="106"/>
      <c r="D86" s="106"/>
      <c r="E86" s="51"/>
      <c r="F86" s="106"/>
      <c r="G86" s="22"/>
    </row>
    <row r="87" spans="1:7" x14ac:dyDescent="0.3">
      <c r="A87" s="22" t="s">
        <v>519</v>
      </c>
      <c r="B87" s="102" t="s">
        <v>21</v>
      </c>
      <c r="C87" s="106"/>
      <c r="D87" s="106"/>
      <c r="E87" s="51"/>
      <c r="F87" s="106"/>
      <c r="G87" s="22"/>
    </row>
    <row r="88" spans="1:7" x14ac:dyDescent="0.3">
      <c r="A88" s="22" t="s">
        <v>520</v>
      </c>
      <c r="B88" s="102" t="s">
        <v>21</v>
      </c>
      <c r="C88" s="106"/>
      <c r="D88" s="106"/>
      <c r="E88" s="51"/>
      <c r="F88" s="106"/>
      <c r="G88" s="22"/>
    </row>
    <row r="89" spans="1:7" ht="15" customHeight="1" x14ac:dyDescent="0.3">
      <c r="A89" s="22" t="s">
        <v>521</v>
      </c>
      <c r="B89" s="102" t="s">
        <v>21</v>
      </c>
      <c r="C89" s="106"/>
      <c r="D89" s="106"/>
      <c r="E89" s="51"/>
      <c r="F89" s="106"/>
      <c r="G89" s="22"/>
    </row>
    <row r="90" spans="1:7" x14ac:dyDescent="0.3">
      <c r="A90" s="64"/>
      <c r="B90" s="64" t="s">
        <v>522</v>
      </c>
      <c r="C90" s="64" t="s">
        <v>434</v>
      </c>
      <c r="D90" s="64" t="s">
        <v>435</v>
      </c>
      <c r="E90" s="67"/>
      <c r="F90" s="68" t="s">
        <v>469</v>
      </c>
      <c r="G90" s="68" t="s">
        <v>333</v>
      </c>
    </row>
    <row r="91" spans="1:7" x14ac:dyDescent="0.3">
      <c r="A91" s="22" t="s">
        <v>381</v>
      </c>
      <c r="B91" s="107" t="s">
        <v>59</v>
      </c>
      <c r="C91" s="106" t="s">
        <v>17</v>
      </c>
      <c r="D91" s="106" t="s">
        <v>17</v>
      </c>
      <c r="E91" s="51"/>
      <c r="F91" s="106" t="s">
        <v>17</v>
      </c>
      <c r="G91" s="106" t="s">
        <v>17</v>
      </c>
    </row>
    <row r="92" spans="1:7" x14ac:dyDescent="0.3">
      <c r="A92" s="22" t="s">
        <v>382</v>
      </c>
      <c r="B92" s="107" t="s">
        <v>59</v>
      </c>
      <c r="C92" s="106" t="s">
        <v>17</v>
      </c>
      <c r="D92" s="106" t="s">
        <v>17</v>
      </c>
      <c r="E92" s="51"/>
      <c r="F92" s="106" t="s">
        <v>17</v>
      </c>
      <c r="G92" s="106" t="s">
        <v>17</v>
      </c>
    </row>
    <row r="93" spans="1:7" x14ac:dyDescent="0.3">
      <c r="A93" s="22" t="s">
        <v>383</v>
      </c>
      <c r="B93" s="107" t="s">
        <v>59</v>
      </c>
      <c r="C93" s="106" t="s">
        <v>17</v>
      </c>
      <c r="D93" s="106" t="s">
        <v>17</v>
      </c>
      <c r="E93" s="51"/>
      <c r="F93" s="106" t="s">
        <v>17</v>
      </c>
      <c r="G93" s="106" t="s">
        <v>17</v>
      </c>
    </row>
    <row r="94" spans="1:7" x14ac:dyDescent="0.3">
      <c r="A94" s="22" t="s">
        <v>384</v>
      </c>
      <c r="B94" s="107" t="s">
        <v>59</v>
      </c>
      <c r="C94" s="106" t="s">
        <v>17</v>
      </c>
      <c r="D94" s="106" t="s">
        <v>17</v>
      </c>
      <c r="E94" s="51"/>
      <c r="F94" s="106" t="s">
        <v>17</v>
      </c>
      <c r="G94" s="106" t="s">
        <v>17</v>
      </c>
    </row>
    <row r="95" spans="1:7" x14ac:dyDescent="0.3">
      <c r="A95" s="22" t="s">
        <v>385</v>
      </c>
      <c r="B95" s="107" t="s">
        <v>59</v>
      </c>
      <c r="C95" s="106" t="s">
        <v>17</v>
      </c>
      <c r="D95" s="106" t="s">
        <v>17</v>
      </c>
      <c r="E95" s="51"/>
      <c r="F95" s="106" t="s">
        <v>17</v>
      </c>
      <c r="G95" s="106" t="s">
        <v>17</v>
      </c>
    </row>
    <row r="96" spans="1:7" x14ac:dyDescent="0.3">
      <c r="A96" s="22" t="s">
        <v>386</v>
      </c>
      <c r="B96" s="107" t="s">
        <v>59</v>
      </c>
      <c r="C96" s="106" t="s">
        <v>17</v>
      </c>
      <c r="D96" s="106" t="s">
        <v>17</v>
      </c>
      <c r="E96" s="51"/>
      <c r="F96" s="106" t="s">
        <v>17</v>
      </c>
      <c r="G96" s="106" t="s">
        <v>17</v>
      </c>
    </row>
    <row r="97" spans="1:7" x14ac:dyDescent="0.3">
      <c r="A97" s="22" t="s">
        <v>387</v>
      </c>
      <c r="B97" s="107" t="s">
        <v>59</v>
      </c>
      <c r="C97" s="106" t="s">
        <v>17</v>
      </c>
      <c r="D97" s="106" t="s">
        <v>17</v>
      </c>
      <c r="E97" s="51"/>
      <c r="F97" s="106" t="s">
        <v>17</v>
      </c>
      <c r="G97" s="106" t="s">
        <v>17</v>
      </c>
    </row>
    <row r="98" spans="1:7" x14ac:dyDescent="0.3">
      <c r="A98" s="22" t="s">
        <v>388</v>
      </c>
      <c r="B98" s="107" t="s">
        <v>59</v>
      </c>
      <c r="C98" s="106" t="s">
        <v>17</v>
      </c>
      <c r="D98" s="106" t="s">
        <v>17</v>
      </c>
      <c r="E98" s="51"/>
      <c r="F98" s="106" t="s">
        <v>17</v>
      </c>
      <c r="G98" s="106" t="s">
        <v>17</v>
      </c>
    </row>
    <row r="99" spans="1:7" x14ac:dyDescent="0.3">
      <c r="A99" s="22" t="s">
        <v>389</v>
      </c>
      <c r="B99" s="107" t="s">
        <v>59</v>
      </c>
      <c r="C99" s="106" t="s">
        <v>17</v>
      </c>
      <c r="D99" s="106" t="s">
        <v>17</v>
      </c>
      <c r="E99" s="51"/>
      <c r="F99" s="106" t="s">
        <v>17</v>
      </c>
      <c r="G99" s="106" t="s">
        <v>17</v>
      </c>
    </row>
    <row r="100" spans="1:7" x14ac:dyDescent="0.3">
      <c r="A100" s="22" t="s">
        <v>390</v>
      </c>
      <c r="B100" s="107" t="s">
        <v>59</v>
      </c>
      <c r="C100" s="106" t="s">
        <v>17</v>
      </c>
      <c r="D100" s="106" t="s">
        <v>17</v>
      </c>
      <c r="E100" s="51"/>
      <c r="F100" s="106" t="s">
        <v>17</v>
      </c>
      <c r="G100" s="106" t="s">
        <v>17</v>
      </c>
    </row>
    <row r="101" spans="1:7" x14ac:dyDescent="0.3">
      <c r="A101" s="22" t="s">
        <v>391</v>
      </c>
      <c r="B101" s="107" t="s">
        <v>59</v>
      </c>
      <c r="C101" s="106" t="s">
        <v>17</v>
      </c>
      <c r="D101" s="106" t="s">
        <v>17</v>
      </c>
      <c r="E101" s="51"/>
      <c r="F101" s="106" t="s">
        <v>17</v>
      </c>
      <c r="G101" s="106" t="s">
        <v>17</v>
      </c>
    </row>
    <row r="102" spans="1:7" x14ac:dyDescent="0.3">
      <c r="A102" s="22" t="s">
        <v>392</v>
      </c>
      <c r="B102" s="107" t="s">
        <v>59</v>
      </c>
      <c r="C102" s="106" t="s">
        <v>17</v>
      </c>
      <c r="D102" s="106" t="s">
        <v>17</v>
      </c>
      <c r="E102" s="51"/>
      <c r="F102" s="106" t="s">
        <v>17</v>
      </c>
      <c r="G102" s="106" t="s">
        <v>17</v>
      </c>
    </row>
    <row r="103" spans="1:7" x14ac:dyDescent="0.3">
      <c r="A103" s="22" t="s">
        <v>393</v>
      </c>
      <c r="B103" s="107" t="s">
        <v>59</v>
      </c>
      <c r="C103" s="106" t="s">
        <v>17</v>
      </c>
      <c r="D103" s="106" t="s">
        <v>17</v>
      </c>
      <c r="E103" s="51"/>
      <c r="F103" s="106" t="s">
        <v>17</v>
      </c>
      <c r="G103" s="106" t="s">
        <v>17</v>
      </c>
    </row>
    <row r="104" spans="1:7" x14ac:dyDescent="0.3">
      <c r="A104" s="22" t="s">
        <v>394</v>
      </c>
      <c r="B104" s="107" t="s">
        <v>59</v>
      </c>
      <c r="C104" s="106" t="s">
        <v>17</v>
      </c>
      <c r="D104" s="106" t="s">
        <v>17</v>
      </c>
      <c r="E104" s="51"/>
      <c r="F104" s="106" t="s">
        <v>17</v>
      </c>
      <c r="G104" s="106" t="s">
        <v>17</v>
      </c>
    </row>
    <row r="105" spans="1:7" x14ac:dyDescent="0.3">
      <c r="A105" s="22" t="s">
        <v>395</v>
      </c>
      <c r="B105" s="107" t="s">
        <v>59</v>
      </c>
      <c r="C105" s="106" t="s">
        <v>17</v>
      </c>
      <c r="D105" s="106" t="s">
        <v>17</v>
      </c>
      <c r="E105" s="51"/>
      <c r="F105" s="106" t="s">
        <v>17</v>
      </c>
      <c r="G105" s="106" t="s">
        <v>17</v>
      </c>
    </row>
    <row r="106" spans="1:7" x14ac:dyDescent="0.3">
      <c r="A106" s="22" t="s">
        <v>396</v>
      </c>
      <c r="B106" s="107" t="s">
        <v>59</v>
      </c>
      <c r="C106" s="106" t="s">
        <v>17</v>
      </c>
      <c r="D106" s="106" t="s">
        <v>17</v>
      </c>
      <c r="E106" s="51"/>
      <c r="F106" s="106" t="s">
        <v>17</v>
      </c>
      <c r="G106" s="106" t="s">
        <v>17</v>
      </c>
    </row>
    <row r="107" spans="1:7" x14ac:dyDescent="0.3">
      <c r="A107" s="22" t="s">
        <v>397</v>
      </c>
      <c r="B107" s="107" t="s">
        <v>59</v>
      </c>
      <c r="C107" s="106" t="s">
        <v>17</v>
      </c>
      <c r="D107" s="106" t="s">
        <v>17</v>
      </c>
      <c r="E107" s="51"/>
      <c r="F107" s="106" t="s">
        <v>17</v>
      </c>
      <c r="G107" s="106" t="s">
        <v>17</v>
      </c>
    </row>
    <row r="108" spans="1:7" x14ac:dyDescent="0.3">
      <c r="A108" s="22" t="s">
        <v>398</v>
      </c>
      <c r="B108" s="107" t="s">
        <v>59</v>
      </c>
      <c r="C108" s="106" t="s">
        <v>17</v>
      </c>
      <c r="D108" s="106" t="s">
        <v>17</v>
      </c>
      <c r="E108" s="51"/>
      <c r="F108" s="106" t="s">
        <v>17</v>
      </c>
      <c r="G108" s="106" t="s">
        <v>17</v>
      </c>
    </row>
    <row r="109" spans="1:7" x14ac:dyDescent="0.3">
      <c r="A109" s="22" t="s">
        <v>399</v>
      </c>
      <c r="B109" s="107" t="s">
        <v>59</v>
      </c>
      <c r="C109" s="106" t="s">
        <v>17</v>
      </c>
      <c r="D109" s="106" t="s">
        <v>17</v>
      </c>
      <c r="E109" s="51"/>
      <c r="F109" s="106" t="s">
        <v>17</v>
      </c>
      <c r="G109" s="106" t="s">
        <v>17</v>
      </c>
    </row>
    <row r="110" spans="1:7" x14ac:dyDescent="0.3">
      <c r="A110" s="22" t="s">
        <v>400</v>
      </c>
      <c r="B110" s="107" t="s">
        <v>59</v>
      </c>
      <c r="C110" s="106" t="s">
        <v>17</v>
      </c>
      <c r="D110" s="106" t="s">
        <v>17</v>
      </c>
      <c r="E110" s="51"/>
      <c r="F110" s="106" t="s">
        <v>17</v>
      </c>
      <c r="G110" s="106" t="s">
        <v>17</v>
      </c>
    </row>
    <row r="111" spans="1:7" x14ac:dyDescent="0.3">
      <c r="A111" s="22" t="s">
        <v>401</v>
      </c>
      <c r="B111" s="107" t="s">
        <v>59</v>
      </c>
      <c r="C111" s="106" t="s">
        <v>17</v>
      </c>
      <c r="D111" s="106" t="s">
        <v>17</v>
      </c>
      <c r="E111" s="51"/>
      <c r="F111" s="106" t="s">
        <v>17</v>
      </c>
      <c r="G111" s="106" t="s">
        <v>17</v>
      </c>
    </row>
    <row r="112" spans="1:7" x14ac:dyDescent="0.3">
      <c r="A112" s="22" t="s">
        <v>402</v>
      </c>
      <c r="B112" s="107" t="s">
        <v>59</v>
      </c>
      <c r="C112" s="106" t="s">
        <v>17</v>
      </c>
      <c r="D112" s="106" t="s">
        <v>17</v>
      </c>
      <c r="E112" s="51"/>
      <c r="F112" s="106" t="s">
        <v>17</v>
      </c>
      <c r="G112" s="106" t="s">
        <v>17</v>
      </c>
    </row>
    <row r="113" spans="1:7" x14ac:dyDescent="0.3">
      <c r="A113" s="22" t="s">
        <v>403</v>
      </c>
      <c r="B113" s="107" t="s">
        <v>59</v>
      </c>
      <c r="C113" s="106" t="s">
        <v>17</v>
      </c>
      <c r="D113" s="106" t="s">
        <v>17</v>
      </c>
      <c r="E113" s="51"/>
      <c r="F113" s="106" t="s">
        <v>17</v>
      </c>
      <c r="G113" s="106" t="s">
        <v>17</v>
      </c>
    </row>
    <row r="114" spans="1:7" x14ac:dyDescent="0.3">
      <c r="A114" s="22" t="s">
        <v>404</v>
      </c>
      <c r="B114" s="107" t="s">
        <v>59</v>
      </c>
      <c r="C114" s="106" t="s">
        <v>17</v>
      </c>
      <c r="D114" s="106" t="s">
        <v>17</v>
      </c>
      <c r="E114" s="51"/>
      <c r="F114" s="106" t="s">
        <v>17</v>
      </c>
      <c r="G114" s="106" t="s">
        <v>17</v>
      </c>
    </row>
    <row r="115" spans="1:7" x14ac:dyDescent="0.3">
      <c r="A115" s="22" t="s">
        <v>405</v>
      </c>
      <c r="B115" s="107" t="s">
        <v>59</v>
      </c>
      <c r="C115" s="106" t="s">
        <v>17</v>
      </c>
      <c r="D115" s="106" t="s">
        <v>17</v>
      </c>
      <c r="E115" s="51"/>
      <c r="F115" s="106" t="s">
        <v>17</v>
      </c>
      <c r="G115" s="106" t="s">
        <v>17</v>
      </c>
    </row>
    <row r="116" spans="1:7" x14ac:dyDescent="0.3">
      <c r="A116" s="22" t="s">
        <v>406</v>
      </c>
      <c r="B116" s="107" t="s">
        <v>59</v>
      </c>
      <c r="C116" s="106" t="s">
        <v>17</v>
      </c>
      <c r="D116" s="106" t="s">
        <v>17</v>
      </c>
      <c r="E116" s="51"/>
      <c r="F116" s="106" t="s">
        <v>17</v>
      </c>
      <c r="G116" s="106" t="s">
        <v>17</v>
      </c>
    </row>
    <row r="117" spans="1:7" x14ac:dyDescent="0.3">
      <c r="A117" s="22" t="s">
        <v>407</v>
      </c>
      <c r="B117" s="107" t="s">
        <v>59</v>
      </c>
      <c r="C117" s="106" t="s">
        <v>17</v>
      </c>
      <c r="D117" s="106" t="s">
        <v>17</v>
      </c>
      <c r="E117" s="51"/>
      <c r="F117" s="106" t="s">
        <v>17</v>
      </c>
      <c r="G117" s="106" t="s">
        <v>17</v>
      </c>
    </row>
    <row r="118" spans="1:7" x14ac:dyDescent="0.3">
      <c r="A118" s="22" t="s">
        <v>408</v>
      </c>
      <c r="B118" s="107" t="s">
        <v>59</v>
      </c>
      <c r="C118" s="106" t="s">
        <v>17</v>
      </c>
      <c r="D118" s="106" t="s">
        <v>17</v>
      </c>
      <c r="E118" s="51"/>
      <c r="F118" s="106" t="s">
        <v>17</v>
      </c>
      <c r="G118" s="106" t="s">
        <v>17</v>
      </c>
    </row>
    <row r="119" spans="1:7" x14ac:dyDescent="0.3">
      <c r="A119" s="22" t="s">
        <v>409</v>
      </c>
      <c r="B119" s="107" t="s">
        <v>59</v>
      </c>
      <c r="C119" s="106" t="s">
        <v>17</v>
      </c>
      <c r="D119" s="106" t="s">
        <v>17</v>
      </c>
      <c r="E119" s="51"/>
      <c r="F119" s="106" t="s">
        <v>17</v>
      </c>
      <c r="G119" s="106" t="s">
        <v>17</v>
      </c>
    </row>
    <row r="120" spans="1:7" x14ac:dyDescent="0.3">
      <c r="A120" s="22" t="s">
        <v>410</v>
      </c>
      <c r="B120" s="107" t="s">
        <v>59</v>
      </c>
      <c r="C120" s="106" t="s">
        <v>17</v>
      </c>
      <c r="D120" s="106" t="s">
        <v>17</v>
      </c>
      <c r="E120" s="51"/>
      <c r="F120" s="106" t="s">
        <v>17</v>
      </c>
      <c r="G120" s="106" t="s">
        <v>17</v>
      </c>
    </row>
    <row r="121" spans="1:7" x14ac:dyDescent="0.3">
      <c r="A121" s="22" t="s">
        <v>411</v>
      </c>
      <c r="B121" s="107" t="s">
        <v>59</v>
      </c>
      <c r="C121" s="106" t="s">
        <v>17</v>
      </c>
      <c r="D121" s="106" t="s">
        <v>17</v>
      </c>
      <c r="E121" s="51"/>
      <c r="F121" s="106" t="s">
        <v>17</v>
      </c>
      <c r="G121" s="106" t="s">
        <v>17</v>
      </c>
    </row>
    <row r="122" spans="1:7" x14ac:dyDescent="0.3">
      <c r="A122" s="22" t="s">
        <v>412</v>
      </c>
      <c r="B122" s="107" t="s">
        <v>59</v>
      </c>
      <c r="C122" s="106" t="s">
        <v>17</v>
      </c>
      <c r="D122" s="106" t="s">
        <v>17</v>
      </c>
      <c r="E122" s="51"/>
      <c r="F122" s="106" t="s">
        <v>17</v>
      </c>
      <c r="G122" s="106" t="s">
        <v>17</v>
      </c>
    </row>
    <row r="123" spans="1:7" x14ac:dyDescent="0.3">
      <c r="A123" s="22" t="s">
        <v>413</v>
      </c>
      <c r="B123" s="107" t="s">
        <v>59</v>
      </c>
      <c r="C123" s="106" t="s">
        <v>17</v>
      </c>
      <c r="D123" s="106" t="s">
        <v>17</v>
      </c>
      <c r="E123" s="51"/>
      <c r="F123" s="106" t="s">
        <v>17</v>
      </c>
      <c r="G123" s="106" t="s">
        <v>17</v>
      </c>
    </row>
    <row r="124" spans="1:7" x14ac:dyDescent="0.3">
      <c r="A124" s="22" t="s">
        <v>414</v>
      </c>
      <c r="B124" s="107" t="s">
        <v>59</v>
      </c>
      <c r="C124" s="106" t="s">
        <v>17</v>
      </c>
      <c r="D124" s="106" t="s">
        <v>17</v>
      </c>
      <c r="E124" s="51"/>
      <c r="F124" s="106" t="s">
        <v>17</v>
      </c>
      <c r="G124" s="106" t="s">
        <v>17</v>
      </c>
    </row>
    <row r="125" spans="1:7" x14ac:dyDescent="0.3">
      <c r="A125" s="22" t="s">
        <v>415</v>
      </c>
      <c r="B125" s="107" t="s">
        <v>59</v>
      </c>
      <c r="C125" s="106" t="s">
        <v>17</v>
      </c>
      <c r="D125" s="106" t="s">
        <v>17</v>
      </c>
      <c r="E125" s="51"/>
      <c r="F125" s="106" t="s">
        <v>17</v>
      </c>
      <c r="G125" s="106" t="s">
        <v>17</v>
      </c>
    </row>
    <row r="126" spans="1:7" x14ac:dyDescent="0.3">
      <c r="A126" s="22" t="s">
        <v>416</v>
      </c>
      <c r="B126" s="107" t="s">
        <v>59</v>
      </c>
      <c r="C126" s="106" t="s">
        <v>17</v>
      </c>
      <c r="D126" s="106" t="s">
        <v>17</v>
      </c>
      <c r="E126" s="51"/>
      <c r="F126" s="106" t="s">
        <v>17</v>
      </c>
      <c r="G126" s="106" t="s">
        <v>17</v>
      </c>
    </row>
    <row r="127" spans="1:7" x14ac:dyDescent="0.3">
      <c r="A127" s="22" t="s">
        <v>417</v>
      </c>
      <c r="B127" s="107" t="s">
        <v>59</v>
      </c>
      <c r="C127" s="106" t="s">
        <v>17</v>
      </c>
      <c r="D127" s="106" t="s">
        <v>17</v>
      </c>
      <c r="E127" s="51"/>
      <c r="F127" s="106" t="s">
        <v>17</v>
      </c>
      <c r="G127" s="106" t="s">
        <v>17</v>
      </c>
    </row>
    <row r="128" spans="1:7" x14ac:dyDescent="0.3">
      <c r="A128" s="22" t="s">
        <v>418</v>
      </c>
      <c r="B128" s="107" t="s">
        <v>59</v>
      </c>
      <c r="C128" s="106" t="s">
        <v>17</v>
      </c>
      <c r="D128" s="106" t="s">
        <v>17</v>
      </c>
      <c r="E128" s="51"/>
      <c r="F128" s="106" t="s">
        <v>17</v>
      </c>
      <c r="G128" s="106" t="s">
        <v>17</v>
      </c>
    </row>
    <row r="129" spans="1:7" x14ac:dyDescent="0.3">
      <c r="A129" s="22" t="s">
        <v>419</v>
      </c>
      <c r="B129" s="107" t="s">
        <v>59</v>
      </c>
      <c r="C129" s="106" t="s">
        <v>17</v>
      </c>
      <c r="D129" s="106" t="s">
        <v>17</v>
      </c>
      <c r="E129" s="51"/>
      <c r="F129" s="106" t="s">
        <v>17</v>
      </c>
      <c r="G129" s="106" t="s">
        <v>17</v>
      </c>
    </row>
    <row r="130" spans="1:7" x14ac:dyDescent="0.3">
      <c r="A130" s="22" t="s">
        <v>420</v>
      </c>
      <c r="B130" s="107" t="s">
        <v>59</v>
      </c>
      <c r="C130" s="106" t="s">
        <v>17</v>
      </c>
      <c r="D130" s="106" t="s">
        <v>17</v>
      </c>
      <c r="E130" s="51"/>
      <c r="F130" s="106" t="s">
        <v>17</v>
      </c>
      <c r="G130" s="106" t="s">
        <v>17</v>
      </c>
    </row>
    <row r="131" spans="1:7" x14ac:dyDescent="0.3">
      <c r="A131" s="22" t="s">
        <v>421</v>
      </c>
      <c r="B131" s="107" t="s">
        <v>59</v>
      </c>
      <c r="C131" s="106" t="s">
        <v>17</v>
      </c>
      <c r="D131" s="106" t="s">
        <v>17</v>
      </c>
      <c r="E131" s="51"/>
      <c r="F131" s="106" t="s">
        <v>17</v>
      </c>
      <c r="G131" s="106" t="s">
        <v>17</v>
      </c>
    </row>
    <row r="132" spans="1:7" x14ac:dyDescent="0.3">
      <c r="A132" s="22" t="s">
        <v>422</v>
      </c>
      <c r="B132" s="107" t="s">
        <v>59</v>
      </c>
      <c r="C132" s="106" t="s">
        <v>17</v>
      </c>
      <c r="D132" s="106" t="s">
        <v>17</v>
      </c>
      <c r="E132" s="51"/>
      <c r="F132" s="106" t="s">
        <v>17</v>
      </c>
      <c r="G132" s="106" t="s">
        <v>17</v>
      </c>
    </row>
    <row r="133" spans="1:7" x14ac:dyDescent="0.3">
      <c r="A133" s="22" t="s">
        <v>423</v>
      </c>
      <c r="B133" s="107" t="s">
        <v>59</v>
      </c>
      <c r="C133" s="106" t="s">
        <v>17</v>
      </c>
      <c r="D133" s="106" t="s">
        <v>17</v>
      </c>
      <c r="E133" s="51"/>
      <c r="F133" s="106" t="s">
        <v>17</v>
      </c>
      <c r="G133" s="106" t="s">
        <v>17</v>
      </c>
    </row>
    <row r="134" spans="1:7" x14ac:dyDescent="0.3">
      <c r="A134" s="22" t="s">
        <v>424</v>
      </c>
      <c r="B134" s="107" t="s">
        <v>59</v>
      </c>
      <c r="C134" s="106" t="s">
        <v>17</v>
      </c>
      <c r="D134" s="106" t="s">
        <v>17</v>
      </c>
      <c r="E134" s="51"/>
      <c r="F134" s="106" t="s">
        <v>17</v>
      </c>
      <c r="G134" s="106" t="s">
        <v>17</v>
      </c>
    </row>
    <row r="135" spans="1:7" x14ac:dyDescent="0.3">
      <c r="A135" s="22" t="s">
        <v>523</v>
      </c>
      <c r="B135" s="107" t="s">
        <v>59</v>
      </c>
      <c r="C135" s="106" t="s">
        <v>17</v>
      </c>
      <c r="D135" s="106" t="s">
        <v>17</v>
      </c>
      <c r="E135" s="51"/>
      <c r="F135" s="106" t="s">
        <v>17</v>
      </c>
      <c r="G135" s="106" t="s">
        <v>17</v>
      </c>
    </row>
    <row r="136" spans="1:7" x14ac:dyDescent="0.3">
      <c r="A136" s="22" t="s">
        <v>524</v>
      </c>
      <c r="B136" s="107" t="s">
        <v>59</v>
      </c>
      <c r="C136" s="106" t="s">
        <v>17</v>
      </c>
      <c r="D136" s="106" t="s">
        <v>17</v>
      </c>
      <c r="E136" s="51"/>
      <c r="F136" s="106" t="s">
        <v>17</v>
      </c>
      <c r="G136" s="106" t="s">
        <v>17</v>
      </c>
    </row>
    <row r="137" spans="1:7" x14ac:dyDescent="0.3">
      <c r="A137" s="22" t="s">
        <v>525</v>
      </c>
      <c r="B137" s="107" t="s">
        <v>59</v>
      </c>
      <c r="C137" s="106" t="s">
        <v>17</v>
      </c>
      <c r="D137" s="106" t="s">
        <v>17</v>
      </c>
      <c r="E137" s="51"/>
      <c r="F137" s="106" t="s">
        <v>17</v>
      </c>
      <c r="G137" s="106" t="s">
        <v>17</v>
      </c>
    </row>
    <row r="138" spans="1:7" x14ac:dyDescent="0.3">
      <c r="A138" s="22" t="s">
        <v>526</v>
      </c>
      <c r="B138" s="107" t="s">
        <v>59</v>
      </c>
      <c r="C138" s="106" t="s">
        <v>17</v>
      </c>
      <c r="D138" s="106" t="s">
        <v>17</v>
      </c>
      <c r="E138" s="51"/>
      <c r="F138" s="106" t="s">
        <v>17</v>
      </c>
      <c r="G138" s="106" t="s">
        <v>17</v>
      </c>
    </row>
    <row r="139" spans="1:7" x14ac:dyDescent="0.3">
      <c r="A139" s="22" t="s">
        <v>527</v>
      </c>
      <c r="B139" s="107" t="s">
        <v>59</v>
      </c>
      <c r="C139" s="106" t="s">
        <v>17</v>
      </c>
      <c r="D139" s="106" t="s">
        <v>17</v>
      </c>
      <c r="E139" s="51"/>
      <c r="F139" s="106" t="s">
        <v>17</v>
      </c>
      <c r="G139" s="106" t="s">
        <v>17</v>
      </c>
    </row>
    <row r="140" spans="1:7" ht="15" customHeight="1" x14ac:dyDescent="0.3">
      <c r="A140" s="22" t="s">
        <v>528</v>
      </c>
      <c r="B140" s="107" t="s">
        <v>59</v>
      </c>
      <c r="C140" s="106" t="s">
        <v>17</v>
      </c>
      <c r="D140" s="106" t="s">
        <v>17</v>
      </c>
      <c r="E140" s="51"/>
      <c r="F140" s="106" t="s">
        <v>17</v>
      </c>
      <c r="G140" s="106" t="s">
        <v>17</v>
      </c>
    </row>
    <row r="141" spans="1:7" x14ac:dyDescent="0.3">
      <c r="A141" s="64"/>
      <c r="B141" s="64" t="s">
        <v>529</v>
      </c>
      <c r="C141" s="64" t="s">
        <v>434</v>
      </c>
      <c r="D141" s="64" t="s">
        <v>435</v>
      </c>
      <c r="E141" s="67"/>
      <c r="F141" s="68" t="s">
        <v>469</v>
      </c>
      <c r="G141" s="68" t="s">
        <v>333</v>
      </c>
    </row>
    <row r="142" spans="1:7" x14ac:dyDescent="0.3">
      <c r="A142" s="22" t="s">
        <v>425</v>
      </c>
      <c r="B142" s="22" t="s">
        <v>60</v>
      </c>
      <c r="C142" s="106" t="s">
        <v>17</v>
      </c>
      <c r="D142" s="131">
        <v>1</v>
      </c>
      <c r="E142" s="52"/>
      <c r="F142" s="106" t="s">
        <v>17</v>
      </c>
      <c r="G142" s="106" t="s">
        <v>17</v>
      </c>
    </row>
    <row r="143" spans="1:7" x14ac:dyDescent="0.3">
      <c r="A143" s="22" t="s">
        <v>426</v>
      </c>
      <c r="B143" s="22" t="s">
        <v>61</v>
      </c>
      <c r="C143" s="106" t="s">
        <v>17</v>
      </c>
      <c r="D143" s="106"/>
      <c r="E143" s="52"/>
      <c r="F143" s="106" t="s">
        <v>17</v>
      </c>
      <c r="G143" s="106" t="s">
        <v>17</v>
      </c>
    </row>
    <row r="144" spans="1:7" x14ac:dyDescent="0.3">
      <c r="A144" s="22" t="s">
        <v>427</v>
      </c>
      <c r="B144" s="22" t="s">
        <v>19</v>
      </c>
      <c r="C144" s="106" t="s">
        <v>17</v>
      </c>
      <c r="D144" s="106"/>
      <c r="E144" s="52"/>
      <c r="F144" s="106" t="s">
        <v>17</v>
      </c>
      <c r="G144" s="106" t="s">
        <v>17</v>
      </c>
    </row>
    <row r="145" spans="1:7" x14ac:dyDescent="0.3">
      <c r="A145" s="22" t="s">
        <v>530</v>
      </c>
      <c r="C145" s="51"/>
      <c r="D145" s="51"/>
      <c r="E145" s="52"/>
      <c r="F145" s="51"/>
    </row>
    <row r="146" spans="1:7" x14ac:dyDescent="0.3">
      <c r="A146" s="22" t="s">
        <v>531</v>
      </c>
      <c r="C146" s="51"/>
      <c r="D146" s="51"/>
      <c r="E146" s="52"/>
      <c r="F146" s="51"/>
    </row>
    <row r="147" spans="1:7" x14ac:dyDescent="0.3">
      <c r="A147" s="22" t="s">
        <v>532</v>
      </c>
      <c r="C147" s="51"/>
      <c r="D147" s="51"/>
      <c r="E147" s="52"/>
      <c r="F147" s="51"/>
    </row>
    <row r="148" spans="1:7" x14ac:dyDescent="0.3">
      <c r="A148" s="22" t="s">
        <v>533</v>
      </c>
      <c r="C148" s="51"/>
      <c r="D148" s="51"/>
      <c r="E148" s="52"/>
      <c r="F148" s="51"/>
    </row>
    <row r="149" spans="1:7" x14ac:dyDescent="0.3">
      <c r="A149" s="22" t="s">
        <v>534</v>
      </c>
      <c r="C149" s="51"/>
      <c r="D149" s="51"/>
      <c r="E149" s="52"/>
      <c r="F149" s="51"/>
    </row>
    <row r="150" spans="1:7" ht="15" customHeight="1" x14ac:dyDescent="0.3">
      <c r="A150" s="22" t="s">
        <v>535</v>
      </c>
      <c r="C150" s="51"/>
      <c r="D150" s="51"/>
      <c r="E150" s="52"/>
      <c r="F150" s="51"/>
    </row>
    <row r="151" spans="1:7" x14ac:dyDescent="0.3">
      <c r="A151" s="91"/>
      <c r="B151" s="91" t="s">
        <v>536</v>
      </c>
      <c r="C151" s="64" t="s">
        <v>434</v>
      </c>
      <c r="D151" s="64" t="s">
        <v>435</v>
      </c>
      <c r="E151" s="67"/>
      <c r="F151" s="68" t="s">
        <v>469</v>
      </c>
      <c r="G151" s="68" t="s">
        <v>333</v>
      </c>
    </row>
    <row r="152" spans="1:7" x14ac:dyDescent="0.3">
      <c r="A152" s="22" t="s">
        <v>537</v>
      </c>
      <c r="B152" s="22" t="s">
        <v>62</v>
      </c>
      <c r="C152" s="51" t="s">
        <v>17</v>
      </c>
      <c r="D152" s="51" t="s">
        <v>17</v>
      </c>
      <c r="E152" s="52"/>
      <c r="F152" s="51" t="s">
        <v>17</v>
      </c>
      <c r="G152" s="51" t="s">
        <v>17</v>
      </c>
    </row>
    <row r="153" spans="1:7" x14ac:dyDescent="0.3">
      <c r="A153" s="22" t="s">
        <v>538</v>
      </c>
      <c r="B153" s="22" t="s">
        <v>63</v>
      </c>
      <c r="C153" s="51" t="s">
        <v>17</v>
      </c>
      <c r="D153" s="51" t="s">
        <v>17</v>
      </c>
      <c r="E153" s="52"/>
      <c r="F153" s="51" t="s">
        <v>17</v>
      </c>
      <c r="G153" s="51" t="s">
        <v>17</v>
      </c>
    </row>
    <row r="154" spans="1:7" x14ac:dyDescent="0.3">
      <c r="A154" s="22" t="s">
        <v>539</v>
      </c>
      <c r="B154" s="22" t="s">
        <v>466</v>
      </c>
      <c r="C154" s="51" t="s">
        <v>17</v>
      </c>
      <c r="D154" s="51" t="s">
        <v>17</v>
      </c>
      <c r="E154" s="52"/>
      <c r="F154" s="51" t="s">
        <v>17</v>
      </c>
      <c r="G154" s="51" t="s">
        <v>17</v>
      </c>
    </row>
    <row r="155" spans="1:7" x14ac:dyDescent="0.3">
      <c r="A155" s="22" t="s">
        <v>428</v>
      </c>
      <c r="B155" s="22" t="s">
        <v>243</v>
      </c>
      <c r="C155" s="51" t="s">
        <v>17</v>
      </c>
      <c r="D155" s="51" t="s">
        <v>17</v>
      </c>
      <c r="E155" s="52"/>
      <c r="F155" s="51" t="s">
        <v>17</v>
      </c>
      <c r="G155" s="51" t="s">
        <v>17</v>
      </c>
    </row>
    <row r="156" spans="1:7" x14ac:dyDescent="0.3">
      <c r="A156" s="22" t="s">
        <v>429</v>
      </c>
      <c r="E156" s="20"/>
    </row>
    <row r="157" spans="1:7" x14ac:dyDescent="0.3">
      <c r="A157" s="22" t="s">
        <v>430</v>
      </c>
      <c r="E157" s="20"/>
    </row>
    <row r="158" spans="1:7" x14ac:dyDescent="0.3">
      <c r="A158" s="22" t="s">
        <v>431</v>
      </c>
      <c r="E158" s="20"/>
    </row>
    <row r="159" spans="1:7" x14ac:dyDescent="0.3">
      <c r="A159" s="22" t="s">
        <v>432</v>
      </c>
      <c r="E159" s="20"/>
    </row>
    <row r="160" spans="1:7" ht="15" customHeight="1" x14ac:dyDescent="0.3">
      <c r="A160" s="22" t="s">
        <v>433</v>
      </c>
      <c r="E160" s="20"/>
    </row>
    <row r="161" spans="1:7" x14ac:dyDescent="0.3">
      <c r="A161" s="91"/>
      <c r="B161" s="91" t="s">
        <v>540</v>
      </c>
      <c r="C161" s="64" t="s">
        <v>434</v>
      </c>
      <c r="D161" s="64" t="s">
        <v>435</v>
      </c>
      <c r="E161" s="67"/>
      <c r="F161" s="68" t="s">
        <v>469</v>
      </c>
      <c r="G161" s="68" t="s">
        <v>333</v>
      </c>
    </row>
    <row r="162" spans="1:7" x14ac:dyDescent="0.3">
      <c r="A162" s="22" t="s">
        <v>436</v>
      </c>
      <c r="B162" s="22" t="s">
        <v>457</v>
      </c>
      <c r="C162" s="22" t="s">
        <v>17</v>
      </c>
      <c r="G162" s="22"/>
    </row>
    <row r="163" spans="1:7" x14ac:dyDescent="0.3">
      <c r="A163" s="22" t="s">
        <v>437</v>
      </c>
      <c r="G163" s="22"/>
    </row>
    <row r="164" spans="1:7" x14ac:dyDescent="0.3">
      <c r="A164" s="22" t="s">
        <v>438</v>
      </c>
      <c r="B164" s="47" t="s">
        <v>443</v>
      </c>
      <c r="C164" s="106" t="s">
        <v>96</v>
      </c>
      <c r="D164" s="106" t="s">
        <v>17</v>
      </c>
      <c r="E164" s="92"/>
      <c r="F164" s="106" t="s">
        <v>17</v>
      </c>
      <c r="G164" s="106" t="s">
        <v>17</v>
      </c>
    </row>
    <row r="165" spans="1:7" x14ac:dyDescent="0.3">
      <c r="A165" s="22" t="s">
        <v>541</v>
      </c>
      <c r="B165" s="47" t="s">
        <v>64</v>
      </c>
      <c r="C165" s="106" t="s">
        <v>96</v>
      </c>
      <c r="D165" s="106" t="s">
        <v>17</v>
      </c>
      <c r="E165" s="92"/>
      <c r="F165" s="106" t="s">
        <v>17</v>
      </c>
      <c r="G165" s="106" t="s">
        <v>17</v>
      </c>
    </row>
    <row r="166" spans="1:7" x14ac:dyDescent="0.3">
      <c r="A166" s="22" t="s">
        <v>542</v>
      </c>
      <c r="B166" s="47" t="s">
        <v>65</v>
      </c>
      <c r="C166" s="106" t="s">
        <v>96</v>
      </c>
      <c r="D166" s="106" t="s">
        <v>17</v>
      </c>
      <c r="E166" s="51"/>
      <c r="F166" s="106" t="s">
        <v>17</v>
      </c>
      <c r="G166" s="106" t="s">
        <v>17</v>
      </c>
    </row>
    <row r="167" spans="1:7" x14ac:dyDescent="0.3">
      <c r="A167" s="22" t="s">
        <v>543</v>
      </c>
      <c r="B167" s="47" t="s">
        <v>66</v>
      </c>
      <c r="C167" s="106" t="s">
        <v>96</v>
      </c>
      <c r="D167" s="106" t="s">
        <v>17</v>
      </c>
      <c r="E167" s="51"/>
      <c r="F167" s="106" t="s">
        <v>17</v>
      </c>
      <c r="G167" s="106" t="s">
        <v>17</v>
      </c>
    </row>
    <row r="168" spans="1:7" x14ac:dyDescent="0.3">
      <c r="A168" s="22" t="s">
        <v>544</v>
      </c>
      <c r="B168" s="47" t="s">
        <v>67</v>
      </c>
      <c r="C168" s="106" t="s">
        <v>96</v>
      </c>
      <c r="D168" s="106" t="s">
        <v>17</v>
      </c>
      <c r="E168" s="51"/>
      <c r="F168" s="106" t="s">
        <v>17</v>
      </c>
      <c r="G168" s="106" t="s">
        <v>17</v>
      </c>
    </row>
    <row r="169" spans="1:7" x14ac:dyDescent="0.3">
      <c r="A169" s="22" t="s">
        <v>439</v>
      </c>
      <c r="C169" s="51"/>
      <c r="D169" s="51"/>
      <c r="E169" s="51"/>
      <c r="F169" s="51"/>
    </row>
    <row r="170" spans="1:7" x14ac:dyDescent="0.3">
      <c r="A170" s="22" t="s">
        <v>440</v>
      </c>
      <c r="C170" s="51"/>
      <c r="D170" s="51"/>
      <c r="E170" s="51"/>
      <c r="F170" s="51"/>
    </row>
    <row r="171" spans="1:7" x14ac:dyDescent="0.3">
      <c r="A171" s="22" t="s">
        <v>441</v>
      </c>
      <c r="B171" s="47"/>
      <c r="C171" s="51"/>
      <c r="D171" s="51"/>
      <c r="E171" s="51"/>
      <c r="F171" s="51"/>
    </row>
    <row r="172" spans="1:7" ht="15" customHeight="1" x14ac:dyDescent="0.3">
      <c r="A172" s="22" t="s">
        <v>442</v>
      </c>
      <c r="B172" s="47"/>
      <c r="C172" s="51"/>
      <c r="D172" s="51"/>
      <c r="E172" s="51"/>
      <c r="F172" s="51"/>
    </row>
    <row r="173" spans="1:7" ht="15" customHeight="1" x14ac:dyDescent="0.3">
      <c r="A173" s="65"/>
      <c r="B173" s="122" t="s">
        <v>370</v>
      </c>
      <c r="C173" s="65"/>
      <c r="D173" s="65"/>
      <c r="E173" s="65"/>
      <c r="F173" s="66"/>
      <c r="G173" s="66"/>
    </row>
    <row r="174" spans="1:7" x14ac:dyDescent="0.3">
      <c r="A174" s="64"/>
      <c r="B174" s="91" t="s">
        <v>545</v>
      </c>
      <c r="C174" s="64" t="s">
        <v>69</v>
      </c>
      <c r="D174" s="64" t="s">
        <v>70</v>
      </c>
      <c r="E174" s="67"/>
      <c r="F174" s="64" t="s">
        <v>434</v>
      </c>
      <c r="G174" s="64" t="s">
        <v>71</v>
      </c>
    </row>
    <row r="175" spans="1:7" x14ac:dyDescent="0.3">
      <c r="A175" s="22" t="s">
        <v>546</v>
      </c>
      <c r="B175" s="46" t="s">
        <v>72</v>
      </c>
      <c r="C175" s="48"/>
      <c r="E175" s="48"/>
      <c r="F175" s="29"/>
      <c r="G175" s="29"/>
    </row>
    <row r="176" spans="1:7" x14ac:dyDescent="0.3">
      <c r="A176" s="48"/>
      <c r="B176" s="49"/>
      <c r="C176" s="98"/>
      <c r="D176" s="99"/>
      <c r="E176" s="48"/>
      <c r="F176" s="29"/>
      <c r="G176" s="29"/>
    </row>
    <row r="177" spans="1:7" x14ac:dyDescent="0.3">
      <c r="B177" s="46" t="s">
        <v>73</v>
      </c>
      <c r="C177" s="98"/>
      <c r="D177" s="99"/>
      <c r="E177" s="48"/>
      <c r="F177" s="29"/>
      <c r="G177" s="29"/>
    </row>
    <row r="178" spans="1:7" x14ac:dyDescent="0.3">
      <c r="A178" s="22" t="s">
        <v>547</v>
      </c>
      <c r="B178" s="107" t="s">
        <v>59</v>
      </c>
      <c r="C178" s="101" t="s">
        <v>17</v>
      </c>
      <c r="D178" s="103" t="s">
        <v>17</v>
      </c>
      <c r="E178" s="48"/>
      <c r="F178" s="53" t="str">
        <f>IF($C$202=0,"",IF(C178="[for completion]","",IF(C178="","",C178/$C$202)))</f>
        <v/>
      </c>
      <c r="G178" s="53" t="str">
        <f>IF($D$202=0,"",IF(D178="[for completion]","",IF(D178="","",D178/$D$202)))</f>
        <v/>
      </c>
    </row>
    <row r="179" spans="1:7" x14ac:dyDescent="0.3">
      <c r="A179" s="22" t="s">
        <v>548</v>
      </c>
      <c r="B179" s="107" t="s">
        <v>59</v>
      </c>
      <c r="C179" s="101" t="s">
        <v>17</v>
      </c>
      <c r="D179" s="103" t="s">
        <v>17</v>
      </c>
      <c r="E179" s="48"/>
      <c r="F179" s="53" t="str">
        <f t="shared" ref="F179:F201" si="3">IF($C$202=0,"",IF(C179="[for completion]","",IF(C179="","",C179/$C$202)))</f>
        <v/>
      </c>
      <c r="G179" s="53" t="str">
        <f t="shared" ref="G179:G201" si="4">IF($D$202=0,"",IF(D179="[for completion]","",IF(D179="","",D179/$D$202)))</f>
        <v/>
      </c>
    </row>
    <row r="180" spans="1:7" x14ac:dyDescent="0.3">
      <c r="A180" s="22" t="s">
        <v>549</v>
      </c>
      <c r="B180" s="107" t="s">
        <v>59</v>
      </c>
      <c r="C180" s="101" t="s">
        <v>17</v>
      </c>
      <c r="D180" s="103" t="s">
        <v>17</v>
      </c>
      <c r="E180" s="48"/>
      <c r="F180" s="53" t="str">
        <f t="shared" si="3"/>
        <v/>
      </c>
      <c r="G180" s="53" t="str">
        <f t="shared" si="4"/>
        <v/>
      </c>
    </row>
    <row r="181" spans="1:7" x14ac:dyDescent="0.3">
      <c r="A181" s="22" t="s">
        <v>550</v>
      </c>
      <c r="B181" s="107" t="s">
        <v>59</v>
      </c>
      <c r="C181" s="101" t="s">
        <v>17</v>
      </c>
      <c r="D181" s="103" t="s">
        <v>17</v>
      </c>
      <c r="E181" s="48"/>
      <c r="F181" s="53" t="str">
        <f t="shared" si="3"/>
        <v/>
      </c>
      <c r="G181" s="53" t="str">
        <f t="shared" si="4"/>
        <v/>
      </c>
    </row>
    <row r="182" spans="1:7" x14ac:dyDescent="0.3">
      <c r="A182" s="22" t="s">
        <v>551</v>
      </c>
      <c r="B182" s="107" t="s">
        <v>59</v>
      </c>
      <c r="C182" s="101" t="s">
        <v>17</v>
      </c>
      <c r="D182" s="103" t="s">
        <v>17</v>
      </c>
      <c r="E182" s="48"/>
      <c r="F182" s="53" t="str">
        <f t="shared" si="3"/>
        <v/>
      </c>
      <c r="G182" s="53" t="str">
        <f t="shared" si="4"/>
        <v/>
      </c>
    </row>
    <row r="183" spans="1:7" x14ac:dyDescent="0.3">
      <c r="A183" s="22" t="s">
        <v>552</v>
      </c>
      <c r="B183" s="107" t="s">
        <v>59</v>
      </c>
      <c r="C183" s="101" t="s">
        <v>17</v>
      </c>
      <c r="D183" s="103" t="s">
        <v>17</v>
      </c>
      <c r="E183" s="48"/>
      <c r="F183" s="53" t="str">
        <f t="shared" si="3"/>
        <v/>
      </c>
      <c r="G183" s="53" t="str">
        <f t="shared" si="4"/>
        <v/>
      </c>
    </row>
    <row r="184" spans="1:7" x14ac:dyDescent="0.3">
      <c r="A184" s="22" t="s">
        <v>553</v>
      </c>
      <c r="B184" s="107" t="s">
        <v>59</v>
      </c>
      <c r="C184" s="101" t="s">
        <v>17</v>
      </c>
      <c r="D184" s="103" t="s">
        <v>17</v>
      </c>
      <c r="E184" s="48"/>
      <c r="F184" s="53" t="str">
        <f t="shared" si="3"/>
        <v/>
      </c>
      <c r="G184" s="53" t="str">
        <f>IF($D$202=0,"",IF(D184="[for completion]","",IF(D184="","",D184/$D$202)))</f>
        <v/>
      </c>
    </row>
    <row r="185" spans="1:7" x14ac:dyDescent="0.3">
      <c r="A185" s="22" t="s">
        <v>554</v>
      </c>
      <c r="B185" s="107" t="s">
        <v>59</v>
      </c>
      <c r="C185" s="101" t="s">
        <v>17</v>
      </c>
      <c r="D185" s="103" t="s">
        <v>17</v>
      </c>
      <c r="E185" s="48"/>
      <c r="F185" s="53" t="str">
        <f t="shared" si="3"/>
        <v/>
      </c>
      <c r="G185" s="53" t="str">
        <f t="shared" si="4"/>
        <v/>
      </c>
    </row>
    <row r="186" spans="1:7" x14ac:dyDescent="0.3">
      <c r="A186" s="22" t="s">
        <v>555</v>
      </c>
      <c r="B186" s="107" t="s">
        <v>59</v>
      </c>
      <c r="C186" s="101" t="s">
        <v>17</v>
      </c>
      <c r="D186" s="103" t="s">
        <v>17</v>
      </c>
      <c r="E186" s="48"/>
      <c r="F186" s="53" t="str">
        <f t="shared" si="3"/>
        <v/>
      </c>
      <c r="G186" s="53" t="str">
        <f t="shared" si="4"/>
        <v/>
      </c>
    </row>
    <row r="187" spans="1:7" x14ac:dyDescent="0.3">
      <c r="A187" s="22" t="s">
        <v>556</v>
      </c>
      <c r="B187" s="107" t="s">
        <v>59</v>
      </c>
      <c r="C187" s="101" t="s">
        <v>17</v>
      </c>
      <c r="D187" s="103" t="s">
        <v>17</v>
      </c>
      <c r="E187" s="46"/>
      <c r="F187" s="53" t="str">
        <f t="shared" si="3"/>
        <v/>
      </c>
      <c r="G187" s="53" t="str">
        <f t="shared" si="4"/>
        <v/>
      </c>
    </row>
    <row r="188" spans="1:7" x14ac:dyDescent="0.3">
      <c r="A188" s="22" t="s">
        <v>557</v>
      </c>
      <c r="B188" s="107" t="s">
        <v>59</v>
      </c>
      <c r="C188" s="101" t="s">
        <v>17</v>
      </c>
      <c r="D188" s="103" t="s">
        <v>17</v>
      </c>
      <c r="E188" s="46"/>
      <c r="F188" s="53" t="str">
        <f t="shared" si="3"/>
        <v/>
      </c>
      <c r="G188" s="53" t="str">
        <f t="shared" si="4"/>
        <v/>
      </c>
    </row>
    <row r="189" spans="1:7" x14ac:dyDescent="0.3">
      <c r="A189" s="22" t="s">
        <v>558</v>
      </c>
      <c r="B189" s="107" t="s">
        <v>59</v>
      </c>
      <c r="C189" s="101" t="s">
        <v>17</v>
      </c>
      <c r="D189" s="103" t="s">
        <v>17</v>
      </c>
      <c r="E189" s="46"/>
      <c r="F189" s="53" t="str">
        <f t="shared" si="3"/>
        <v/>
      </c>
      <c r="G189" s="53" t="str">
        <f t="shared" si="4"/>
        <v/>
      </c>
    </row>
    <row r="190" spans="1:7" x14ac:dyDescent="0.3">
      <c r="A190" s="22" t="s">
        <v>559</v>
      </c>
      <c r="B190" s="107" t="s">
        <v>59</v>
      </c>
      <c r="C190" s="101" t="s">
        <v>17</v>
      </c>
      <c r="D190" s="103" t="s">
        <v>17</v>
      </c>
      <c r="E190" s="46"/>
      <c r="F190" s="53" t="str">
        <f t="shared" si="3"/>
        <v/>
      </c>
      <c r="G190" s="53" t="str">
        <f t="shared" si="4"/>
        <v/>
      </c>
    </row>
    <row r="191" spans="1:7" x14ac:dyDescent="0.3">
      <c r="A191" s="22" t="s">
        <v>560</v>
      </c>
      <c r="B191" s="107" t="s">
        <v>59</v>
      </c>
      <c r="C191" s="101" t="s">
        <v>17</v>
      </c>
      <c r="D191" s="103" t="s">
        <v>17</v>
      </c>
      <c r="E191" s="46"/>
      <c r="F191" s="53" t="str">
        <f t="shared" si="3"/>
        <v/>
      </c>
      <c r="G191" s="53" t="str">
        <f t="shared" si="4"/>
        <v/>
      </c>
    </row>
    <row r="192" spans="1:7" x14ac:dyDescent="0.3">
      <c r="A192" s="22" t="s">
        <v>561</v>
      </c>
      <c r="B192" s="107" t="s">
        <v>59</v>
      </c>
      <c r="C192" s="101" t="s">
        <v>17</v>
      </c>
      <c r="D192" s="103" t="s">
        <v>17</v>
      </c>
      <c r="E192" s="46"/>
      <c r="F192" s="53" t="str">
        <f t="shared" si="3"/>
        <v/>
      </c>
      <c r="G192" s="53" t="str">
        <f t="shared" si="4"/>
        <v/>
      </c>
    </row>
    <row r="193" spans="1:14" x14ac:dyDescent="0.3">
      <c r="A193" s="22" t="s">
        <v>562</v>
      </c>
      <c r="B193" s="107" t="s">
        <v>59</v>
      </c>
      <c r="C193" s="101" t="s">
        <v>17</v>
      </c>
      <c r="D193" s="103" t="s">
        <v>17</v>
      </c>
      <c r="F193" s="53" t="str">
        <f t="shared" si="3"/>
        <v/>
      </c>
      <c r="G193" s="53" t="str">
        <f t="shared" si="4"/>
        <v/>
      </c>
    </row>
    <row r="194" spans="1:14" x14ac:dyDescent="0.3">
      <c r="A194" s="22" t="s">
        <v>563</v>
      </c>
      <c r="B194" s="107" t="s">
        <v>59</v>
      </c>
      <c r="C194" s="101" t="s">
        <v>17</v>
      </c>
      <c r="D194" s="103" t="s">
        <v>17</v>
      </c>
      <c r="E194" s="44"/>
      <c r="F194" s="53" t="str">
        <f t="shared" si="3"/>
        <v/>
      </c>
      <c r="G194" s="53" t="str">
        <f t="shared" si="4"/>
        <v/>
      </c>
    </row>
    <row r="195" spans="1:14" x14ac:dyDescent="0.3">
      <c r="A195" s="22" t="s">
        <v>564</v>
      </c>
      <c r="B195" s="107" t="s">
        <v>59</v>
      </c>
      <c r="C195" s="101" t="s">
        <v>17</v>
      </c>
      <c r="D195" s="103" t="s">
        <v>17</v>
      </c>
      <c r="E195" s="44"/>
      <c r="F195" s="53" t="str">
        <f t="shared" si="3"/>
        <v/>
      </c>
      <c r="G195" s="53" t="str">
        <f t="shared" si="4"/>
        <v/>
      </c>
    </row>
    <row r="196" spans="1:14" x14ac:dyDescent="0.3">
      <c r="A196" s="22" t="s">
        <v>565</v>
      </c>
      <c r="B196" s="107" t="s">
        <v>59</v>
      </c>
      <c r="C196" s="101" t="s">
        <v>17</v>
      </c>
      <c r="D196" s="103" t="s">
        <v>17</v>
      </c>
      <c r="E196" s="44"/>
      <c r="F196" s="53" t="str">
        <f>IF($C$202=0,"",IF(C196="[for completion]","",IF(C196="","",C196/$C$202)))</f>
        <v/>
      </c>
      <c r="G196" s="53" t="str">
        <f t="shared" si="4"/>
        <v/>
      </c>
    </row>
    <row r="197" spans="1:14" x14ac:dyDescent="0.3">
      <c r="A197" s="22" t="s">
        <v>566</v>
      </c>
      <c r="B197" s="107" t="s">
        <v>59</v>
      </c>
      <c r="C197" s="101" t="s">
        <v>17</v>
      </c>
      <c r="D197" s="103" t="s">
        <v>17</v>
      </c>
      <c r="E197" s="44"/>
      <c r="F197" s="53" t="str">
        <f t="shared" si="3"/>
        <v/>
      </c>
      <c r="G197" s="53" t="str">
        <f t="shared" si="4"/>
        <v/>
      </c>
    </row>
    <row r="198" spans="1:14" x14ac:dyDescent="0.3">
      <c r="A198" s="22" t="s">
        <v>567</v>
      </c>
      <c r="B198" s="107" t="s">
        <v>59</v>
      </c>
      <c r="C198" s="101" t="s">
        <v>17</v>
      </c>
      <c r="D198" s="103" t="s">
        <v>17</v>
      </c>
      <c r="E198" s="44"/>
      <c r="F198" s="53" t="str">
        <f t="shared" si="3"/>
        <v/>
      </c>
      <c r="G198" s="53" t="str">
        <f t="shared" si="4"/>
        <v/>
      </c>
    </row>
    <row r="199" spans="1:14" x14ac:dyDescent="0.3">
      <c r="A199" s="22" t="s">
        <v>568</v>
      </c>
      <c r="B199" s="107" t="s">
        <v>59</v>
      </c>
      <c r="C199" s="101" t="s">
        <v>17</v>
      </c>
      <c r="D199" s="103" t="s">
        <v>17</v>
      </c>
      <c r="E199" s="44"/>
      <c r="F199" s="53" t="str">
        <f>IF($C$202=0,"",IF(C199="[for completion]","",IF(C199="","",C199/$C$202)))</f>
        <v/>
      </c>
      <c r="G199" s="53" t="str">
        <f t="shared" si="4"/>
        <v/>
      </c>
    </row>
    <row r="200" spans="1:14" x14ac:dyDescent="0.3">
      <c r="A200" s="22" t="s">
        <v>569</v>
      </c>
      <c r="B200" s="107" t="s">
        <v>59</v>
      </c>
      <c r="C200" s="101" t="s">
        <v>17</v>
      </c>
      <c r="D200" s="103" t="s">
        <v>17</v>
      </c>
      <c r="E200" s="44"/>
      <c r="F200" s="53" t="str">
        <f t="shared" si="3"/>
        <v/>
      </c>
      <c r="G200" s="53" t="str">
        <f t="shared" si="4"/>
        <v/>
      </c>
    </row>
    <row r="201" spans="1:14" x14ac:dyDescent="0.3">
      <c r="A201" s="22" t="s">
        <v>570</v>
      </c>
      <c r="B201" s="107" t="s">
        <v>59</v>
      </c>
      <c r="C201" s="101" t="s">
        <v>17</v>
      </c>
      <c r="D201" s="103" t="s">
        <v>17</v>
      </c>
      <c r="E201" s="44"/>
      <c r="F201" s="53" t="str">
        <f t="shared" si="3"/>
        <v/>
      </c>
      <c r="G201" s="53" t="str">
        <f t="shared" si="4"/>
        <v/>
      </c>
    </row>
    <row r="202" spans="1:14" ht="15" customHeight="1" x14ac:dyDescent="0.3">
      <c r="A202" s="22" t="s">
        <v>571</v>
      </c>
      <c r="B202" s="46" t="s">
        <v>20</v>
      </c>
      <c r="C202" s="59">
        <f>SUM(C178:C201)</f>
        <v>0</v>
      </c>
      <c r="D202" s="57">
        <f>SUM(D178:D201)</f>
        <v>0</v>
      </c>
      <c r="E202" s="44"/>
      <c r="F202" s="58">
        <f>SUM(F178:F201)</f>
        <v>0</v>
      </c>
      <c r="G202" s="58">
        <f>SUM(G178:G201)</f>
        <v>0</v>
      </c>
    </row>
    <row r="203" spans="1:14" ht="15" customHeight="1" x14ac:dyDescent="0.3">
      <c r="B203" s="46"/>
      <c r="C203" s="59"/>
      <c r="D203" s="57"/>
      <c r="E203" s="44"/>
      <c r="F203" s="58"/>
      <c r="G203" s="58"/>
    </row>
    <row r="204" spans="1:14" x14ac:dyDescent="0.3">
      <c r="A204" s="64"/>
      <c r="B204" s="64" t="s">
        <v>572</v>
      </c>
      <c r="C204" s="64"/>
      <c r="D204" s="64"/>
      <c r="E204" s="64"/>
      <c r="F204" s="64"/>
      <c r="G204" s="64"/>
    </row>
    <row r="205" spans="1:14" x14ac:dyDescent="0.3">
      <c r="A205" s="123"/>
      <c r="B205" s="123" t="s">
        <v>335</v>
      </c>
      <c r="C205" s="123" t="s">
        <v>18</v>
      </c>
      <c r="D205" s="123" t="s">
        <v>70</v>
      </c>
      <c r="E205" s="123"/>
      <c r="F205" s="123" t="s">
        <v>434</v>
      </c>
      <c r="G205" s="123" t="s">
        <v>71</v>
      </c>
    </row>
    <row r="206" spans="1:14" ht="15" customHeight="1" x14ac:dyDescent="0.3">
      <c r="A206" s="22" t="s">
        <v>573</v>
      </c>
      <c r="B206" s="22" t="s">
        <v>336</v>
      </c>
      <c r="C206" s="128"/>
      <c r="D206" s="127"/>
      <c r="E206" s="96"/>
      <c r="F206" s="127" t="s">
        <v>17</v>
      </c>
      <c r="G206" s="127" t="s">
        <v>17</v>
      </c>
    </row>
    <row r="207" spans="1:14" x14ac:dyDescent="0.3">
      <c r="A207" s="22" t="s">
        <v>574</v>
      </c>
      <c r="B207" s="22" t="s">
        <v>337</v>
      </c>
      <c r="C207" s="128"/>
      <c r="D207" s="127"/>
      <c r="E207" s="96"/>
      <c r="F207" s="127" t="s">
        <v>17</v>
      </c>
      <c r="G207" s="127" t="s">
        <v>17</v>
      </c>
    </row>
    <row r="208" spans="1:14" x14ac:dyDescent="0.3">
      <c r="A208" s="22" t="s">
        <v>575</v>
      </c>
      <c r="B208" s="22" t="s">
        <v>338</v>
      </c>
      <c r="C208" s="128"/>
      <c r="D208" s="127"/>
      <c r="E208" s="96"/>
      <c r="F208" s="127" t="s">
        <v>17</v>
      </c>
      <c r="G208" s="127" t="s">
        <v>17</v>
      </c>
      <c r="J208" s="22"/>
      <c r="K208" s="22"/>
      <c r="L208" s="20"/>
      <c r="M208" s="20"/>
      <c r="N208" s="20"/>
    </row>
    <row r="209" spans="1:9" x14ac:dyDescent="0.3">
      <c r="A209" s="22" t="s">
        <v>576</v>
      </c>
      <c r="B209" s="22" t="s">
        <v>339</v>
      </c>
      <c r="C209" s="128"/>
      <c r="D209" s="127"/>
      <c r="E209" s="96"/>
      <c r="F209" s="127" t="s">
        <v>17</v>
      </c>
      <c r="G209" s="127" t="s">
        <v>17</v>
      </c>
      <c r="H209" s="20"/>
      <c r="I209" s="22"/>
    </row>
    <row r="210" spans="1:9" x14ac:dyDescent="0.3">
      <c r="A210" s="22" t="s">
        <v>577</v>
      </c>
      <c r="B210" s="46" t="s">
        <v>340</v>
      </c>
      <c r="C210" s="128"/>
      <c r="D210" s="127"/>
      <c r="E210" s="48"/>
      <c r="F210" s="127" t="s">
        <v>17</v>
      </c>
      <c r="G210" s="127" t="s">
        <v>17</v>
      </c>
    </row>
    <row r="211" spans="1:9" x14ac:dyDescent="0.3">
      <c r="A211" s="22" t="s">
        <v>578</v>
      </c>
      <c r="B211" s="22" t="s">
        <v>346</v>
      </c>
      <c r="C211" s="128"/>
      <c r="D211" s="127"/>
      <c r="E211" s="48"/>
      <c r="F211" s="127" t="s">
        <v>17</v>
      </c>
      <c r="G211" s="127" t="s">
        <v>17</v>
      </c>
    </row>
    <row r="212" spans="1:9" x14ac:dyDescent="0.3">
      <c r="A212" s="22" t="s">
        <v>579</v>
      </c>
      <c r="B212" s="22" t="s">
        <v>347</v>
      </c>
      <c r="C212" s="128"/>
      <c r="D212" s="127"/>
      <c r="E212" s="48"/>
      <c r="F212" s="127" t="s">
        <v>17</v>
      </c>
      <c r="G212" s="127" t="s">
        <v>17</v>
      </c>
    </row>
    <row r="213" spans="1:9" ht="28.8" x14ac:dyDescent="0.3">
      <c r="A213" s="22" t="s">
        <v>580</v>
      </c>
      <c r="B213" s="22" t="s">
        <v>348</v>
      </c>
      <c r="C213" s="128"/>
      <c r="D213" s="127"/>
      <c r="E213" s="48"/>
      <c r="F213" s="127" t="s">
        <v>17</v>
      </c>
      <c r="G213" s="127" t="s">
        <v>17</v>
      </c>
    </row>
    <row r="214" spans="1:9" x14ac:dyDescent="0.3">
      <c r="A214" s="22" t="s">
        <v>581</v>
      </c>
      <c r="B214" s="71" t="s">
        <v>364</v>
      </c>
      <c r="C214" s="134"/>
      <c r="D214" s="134"/>
      <c r="E214" s="48"/>
      <c r="F214" s="127" t="s">
        <v>17</v>
      </c>
      <c r="G214" s="127" t="s">
        <v>17</v>
      </c>
    </row>
    <row r="215" spans="1:9" x14ac:dyDescent="0.3">
      <c r="A215" s="22" t="s">
        <v>582</v>
      </c>
      <c r="B215" s="104"/>
      <c r="C215" s="128"/>
      <c r="E215" s="96"/>
      <c r="F215" s="96"/>
    </row>
    <row r="216" spans="1:9" x14ac:dyDescent="0.3">
      <c r="A216" s="22" t="s">
        <v>583</v>
      </c>
      <c r="B216" s="104"/>
      <c r="C216" s="128"/>
      <c r="E216" s="96"/>
      <c r="F216" s="96"/>
    </row>
    <row r="217" spans="1:9" x14ac:dyDescent="0.3">
      <c r="A217" s="22" t="s">
        <v>584</v>
      </c>
      <c r="B217" s="102" t="s">
        <v>21</v>
      </c>
      <c r="C217" s="108"/>
      <c r="E217" s="96"/>
      <c r="F217" s="96"/>
    </row>
    <row r="218" spans="1:9" x14ac:dyDescent="0.3">
      <c r="C218" s="108"/>
      <c r="E218" s="96"/>
      <c r="F218" s="96"/>
    </row>
    <row r="219" spans="1:9" x14ac:dyDescent="0.3">
      <c r="A219" s="123"/>
      <c r="B219" s="123" t="s">
        <v>341</v>
      </c>
      <c r="C219" s="123" t="s">
        <v>18</v>
      </c>
      <c r="D219" s="123" t="s">
        <v>70</v>
      </c>
      <c r="E219" s="123"/>
      <c r="F219" s="123" t="s">
        <v>434</v>
      </c>
      <c r="G219" s="123" t="s">
        <v>71</v>
      </c>
    </row>
    <row r="220" spans="1:9" x14ac:dyDescent="0.3">
      <c r="A220" s="22" t="s">
        <v>585</v>
      </c>
      <c r="B220" s="22" t="s">
        <v>342</v>
      </c>
      <c r="C220" s="128"/>
      <c r="D220" s="104"/>
      <c r="E220" s="20"/>
      <c r="F220" s="108" t="s">
        <v>17</v>
      </c>
      <c r="G220" s="108" t="s">
        <v>17</v>
      </c>
    </row>
    <row r="221" spans="1:9" x14ac:dyDescent="0.3">
      <c r="A221" s="22" t="s">
        <v>586</v>
      </c>
      <c r="B221" s="22" t="s">
        <v>343</v>
      </c>
      <c r="C221" s="128"/>
      <c r="D221" s="104"/>
      <c r="E221" s="20"/>
      <c r="F221" s="108" t="s">
        <v>17</v>
      </c>
      <c r="G221" s="108" t="s">
        <v>17</v>
      </c>
    </row>
    <row r="222" spans="1:9" x14ac:dyDescent="0.3">
      <c r="A222" s="22" t="s">
        <v>587</v>
      </c>
      <c r="B222" s="22" t="s">
        <v>344</v>
      </c>
      <c r="C222" s="108"/>
      <c r="D222" s="108"/>
      <c r="E222" s="20"/>
      <c r="F222" s="108" t="s">
        <v>17</v>
      </c>
      <c r="G222" s="108" t="s">
        <v>17</v>
      </c>
    </row>
    <row r="223" spans="1:9" x14ac:dyDescent="0.3">
      <c r="A223" s="22" t="s">
        <v>588</v>
      </c>
      <c r="B223" s="22" t="s">
        <v>345</v>
      </c>
      <c r="C223" s="108"/>
      <c r="D223" s="108"/>
      <c r="E223" s="20"/>
      <c r="F223" s="108" t="s">
        <v>17</v>
      </c>
      <c r="G223" s="108" t="s">
        <v>17</v>
      </c>
    </row>
    <row r="224" spans="1:9" x14ac:dyDescent="0.3">
      <c r="A224" s="22" t="s">
        <v>589</v>
      </c>
      <c r="B224" s="48" t="s">
        <v>365</v>
      </c>
      <c r="C224" s="134"/>
      <c r="D224" s="134"/>
      <c r="E224" s="20"/>
      <c r="F224" s="108" t="s">
        <v>17</v>
      </c>
      <c r="G224" s="108" t="s">
        <v>17</v>
      </c>
    </row>
    <row r="225" spans="1:7" x14ac:dyDescent="0.3">
      <c r="A225" s="22" t="s">
        <v>590</v>
      </c>
      <c r="B225" s="102" t="s">
        <v>21</v>
      </c>
      <c r="C225" s="114"/>
      <c r="E225" s="20"/>
      <c r="F225" s="20"/>
    </row>
    <row r="226" spans="1:7" x14ac:dyDescent="0.3">
      <c r="A226" s="22" t="s">
        <v>591</v>
      </c>
      <c r="B226" s="102" t="s">
        <v>21</v>
      </c>
      <c r="C226" s="114"/>
      <c r="E226" s="20"/>
      <c r="F226" s="20"/>
    </row>
    <row r="227" spans="1:7" x14ac:dyDescent="0.3">
      <c r="A227" s="22" t="s">
        <v>592</v>
      </c>
      <c r="B227" s="102" t="s">
        <v>21</v>
      </c>
      <c r="C227" s="114"/>
      <c r="E227" s="20"/>
      <c r="F227" s="20"/>
    </row>
    <row r="228" spans="1:7" x14ac:dyDescent="0.3">
      <c r="B228" s="102"/>
      <c r="C228" s="114"/>
      <c r="E228" s="20"/>
      <c r="F228" s="20"/>
    </row>
    <row r="229" spans="1:7" x14ac:dyDescent="0.3">
      <c r="A229" s="123"/>
      <c r="B229" s="123" t="s">
        <v>460</v>
      </c>
      <c r="C229" s="123" t="s">
        <v>18</v>
      </c>
      <c r="D229" s="123" t="s">
        <v>70</v>
      </c>
      <c r="E229" s="123"/>
      <c r="F229" s="123" t="s">
        <v>434</v>
      </c>
      <c r="G229" s="123" t="s">
        <v>71</v>
      </c>
    </row>
    <row r="230" spans="1:7" x14ac:dyDescent="0.3">
      <c r="A230" s="22" t="s">
        <v>593</v>
      </c>
      <c r="B230" s="22" t="s">
        <v>447</v>
      </c>
      <c r="C230" s="114" t="s">
        <v>17</v>
      </c>
      <c r="D230" s="22" t="s">
        <v>17</v>
      </c>
      <c r="E230" s="20"/>
      <c r="F230" s="22" t="s">
        <v>17</v>
      </c>
      <c r="G230" s="22" t="s">
        <v>17</v>
      </c>
    </row>
    <row r="231" spans="1:7" x14ac:dyDescent="0.3">
      <c r="A231" s="22" t="s">
        <v>594</v>
      </c>
      <c r="C231" s="114"/>
      <c r="E231" s="20"/>
      <c r="F231" s="20"/>
    </row>
    <row r="232" spans="1:7" x14ac:dyDescent="0.3">
      <c r="A232" s="22" t="s">
        <v>595</v>
      </c>
      <c r="C232" s="114"/>
      <c r="E232" s="20"/>
      <c r="F232" s="20"/>
    </row>
    <row r="233" spans="1:7" x14ac:dyDescent="0.3">
      <c r="A233" s="22" t="s">
        <v>596</v>
      </c>
      <c r="C233" s="114"/>
      <c r="E233" s="20"/>
      <c r="F233" s="20"/>
    </row>
    <row r="234" spans="1:7" x14ac:dyDescent="0.3">
      <c r="A234" s="22" t="s">
        <v>597</v>
      </c>
      <c r="C234" s="114"/>
      <c r="E234" s="20"/>
      <c r="F234" s="20"/>
    </row>
    <row r="235" spans="1:7" x14ac:dyDescent="0.3">
      <c r="A235" s="22" t="s">
        <v>598</v>
      </c>
      <c r="C235" s="114"/>
      <c r="E235" s="20"/>
      <c r="F235" s="20"/>
    </row>
    <row r="236" spans="1:7" x14ac:dyDescent="0.3">
      <c r="A236" s="22" t="s">
        <v>599</v>
      </c>
      <c r="C236" s="114"/>
      <c r="E236" s="20"/>
      <c r="F236" s="20"/>
    </row>
    <row r="237" spans="1:7" x14ac:dyDescent="0.3">
      <c r="A237" s="22" t="s">
        <v>600</v>
      </c>
      <c r="C237" s="114"/>
      <c r="E237" s="20"/>
      <c r="F237" s="20"/>
    </row>
    <row r="238" spans="1:7" x14ac:dyDescent="0.3">
      <c r="A238" s="22" t="s">
        <v>601</v>
      </c>
      <c r="C238" s="114"/>
      <c r="E238" s="20"/>
      <c r="F238" s="20"/>
    </row>
    <row r="239" spans="1:7" x14ac:dyDescent="0.3">
      <c r="A239" s="22" t="s">
        <v>602</v>
      </c>
      <c r="C239" s="114"/>
      <c r="E239" s="20"/>
      <c r="F239" s="20"/>
    </row>
    <row r="240" spans="1:7" x14ac:dyDescent="0.3">
      <c r="A240" s="22" t="s">
        <v>603</v>
      </c>
      <c r="C240" s="114"/>
      <c r="E240" s="20"/>
      <c r="F240" s="20"/>
    </row>
    <row r="241" spans="1:6" x14ac:dyDescent="0.3">
      <c r="A241" s="22" t="s">
        <v>604</v>
      </c>
      <c r="C241" s="114"/>
      <c r="E241" s="20"/>
      <c r="F241" s="20"/>
    </row>
    <row r="242" spans="1:6" x14ac:dyDescent="0.3">
      <c r="A242" s="22" t="s">
        <v>605</v>
      </c>
      <c r="C242" s="114"/>
      <c r="E242" s="20"/>
      <c r="F242" s="20"/>
    </row>
    <row r="243" spans="1:6" x14ac:dyDescent="0.3">
      <c r="A243" s="22" t="s">
        <v>606</v>
      </c>
      <c r="C243" s="114"/>
      <c r="E243" s="20"/>
      <c r="F243" s="20"/>
    </row>
    <row r="244" spans="1:6" x14ac:dyDescent="0.3">
      <c r="A244" s="22" t="s">
        <v>607</v>
      </c>
      <c r="C244" s="114"/>
      <c r="E244" s="20"/>
      <c r="F244" s="20"/>
    </row>
    <row r="245" spans="1:6" x14ac:dyDescent="0.3">
      <c r="A245" s="22" t="s">
        <v>608</v>
      </c>
      <c r="C245" s="114"/>
      <c r="E245" s="20"/>
      <c r="F245" s="20"/>
    </row>
    <row r="246" spans="1:6" x14ac:dyDescent="0.3">
      <c r="A246" s="22" t="s">
        <v>609</v>
      </c>
      <c r="C246" s="114"/>
      <c r="E246" s="20"/>
      <c r="F246" s="20"/>
    </row>
    <row r="247" spans="1:6" x14ac:dyDescent="0.3">
      <c r="A247" s="22" t="s">
        <v>610</v>
      </c>
      <c r="C247" s="114"/>
      <c r="E247" s="20"/>
      <c r="F247" s="20"/>
    </row>
    <row r="248" spans="1:6" x14ac:dyDescent="0.3">
      <c r="A248" s="22" t="s">
        <v>611</v>
      </c>
      <c r="C248" s="114"/>
      <c r="E248" s="20"/>
      <c r="F248" s="20"/>
    </row>
    <row r="249" spans="1:6" x14ac:dyDescent="0.3">
      <c r="A249" s="22" t="s">
        <v>612</v>
      </c>
      <c r="C249" s="114"/>
      <c r="E249" s="20"/>
      <c r="F249" s="20"/>
    </row>
    <row r="250" spans="1:6" x14ac:dyDescent="0.3">
      <c r="A250" s="22" t="s">
        <v>613</v>
      </c>
      <c r="C250" s="114"/>
      <c r="E250" s="20"/>
      <c r="F250" s="20"/>
    </row>
    <row r="251" spans="1:6" x14ac:dyDescent="0.3">
      <c r="A251" s="22" t="s">
        <v>614</v>
      </c>
      <c r="C251" s="114"/>
      <c r="E251" s="20"/>
      <c r="F251" s="20"/>
    </row>
    <row r="252" spans="1:6" x14ac:dyDescent="0.3">
      <c r="A252" s="22" t="s">
        <v>615</v>
      </c>
      <c r="C252" s="114"/>
      <c r="E252" s="20"/>
      <c r="F252" s="20"/>
    </row>
    <row r="253" spans="1:6" x14ac:dyDescent="0.3">
      <c r="A253" s="22" t="s">
        <v>616</v>
      </c>
      <c r="C253" s="114"/>
      <c r="E253" s="20"/>
      <c r="F253" s="20"/>
    </row>
    <row r="254" spans="1:6" x14ac:dyDescent="0.3">
      <c r="A254" s="22" t="s">
        <v>617</v>
      </c>
      <c r="C254" s="114"/>
      <c r="E254" s="20"/>
      <c r="F254" s="20"/>
    </row>
    <row r="255" spans="1:6" x14ac:dyDescent="0.3">
      <c r="A255" s="22" t="s">
        <v>618</v>
      </c>
      <c r="C255" s="114"/>
      <c r="E255" s="20"/>
      <c r="F255" s="20"/>
    </row>
    <row r="256" spans="1:6" x14ac:dyDescent="0.3">
      <c r="A256" s="22" t="s">
        <v>619</v>
      </c>
      <c r="C256" s="114"/>
      <c r="E256" s="20"/>
      <c r="F256" s="20"/>
    </row>
    <row r="257" spans="1:7" x14ac:dyDescent="0.3">
      <c r="A257" s="22" t="s">
        <v>620</v>
      </c>
      <c r="C257" s="114"/>
      <c r="E257" s="20"/>
      <c r="F257" s="20"/>
    </row>
    <row r="258" spans="1:7" x14ac:dyDescent="0.3">
      <c r="A258" s="22" t="s">
        <v>621</v>
      </c>
      <c r="C258" s="114"/>
      <c r="E258" s="20"/>
      <c r="F258" s="20"/>
    </row>
    <row r="259" spans="1:7" x14ac:dyDescent="0.3">
      <c r="A259" s="22" t="s">
        <v>622</v>
      </c>
      <c r="C259" s="114"/>
      <c r="E259" s="20"/>
      <c r="F259" s="20"/>
    </row>
    <row r="260" spans="1:7" x14ac:dyDescent="0.3">
      <c r="A260" s="22" t="s">
        <v>623</v>
      </c>
      <c r="C260" s="114"/>
      <c r="E260" s="20"/>
      <c r="F260" s="20"/>
    </row>
    <row r="261" spans="1:7" ht="18" x14ac:dyDescent="0.3">
      <c r="A261" s="65"/>
      <c r="B261" s="122" t="s">
        <v>371</v>
      </c>
      <c r="C261" s="65"/>
      <c r="D261" s="65"/>
      <c r="E261" s="65"/>
      <c r="F261" s="66"/>
      <c r="G261" s="66"/>
    </row>
    <row r="262" spans="1:7" x14ac:dyDescent="0.3">
      <c r="A262" s="64"/>
      <c r="B262" s="64" t="s">
        <v>68</v>
      </c>
      <c r="C262" s="64" t="s">
        <v>69</v>
      </c>
      <c r="D262" s="64" t="s">
        <v>70</v>
      </c>
      <c r="E262" s="67"/>
      <c r="F262" s="64" t="s">
        <v>445</v>
      </c>
      <c r="G262" s="64" t="s">
        <v>71</v>
      </c>
    </row>
    <row r="263" spans="1:7" x14ac:dyDescent="0.3">
      <c r="A263" s="22" t="s">
        <v>624</v>
      </c>
      <c r="B263" s="22" t="s">
        <v>72</v>
      </c>
      <c r="C263" s="135">
        <f>(C302+C312)/(D302+D312)*1000</f>
        <v>15.862944162436547</v>
      </c>
      <c r="D263" s="98">
        <f>SUM(D302+D312)</f>
        <v>3152</v>
      </c>
      <c r="E263" s="48"/>
      <c r="F263" s="29"/>
      <c r="G263" s="29"/>
    </row>
    <row r="264" spans="1:7" x14ac:dyDescent="0.3">
      <c r="A264" s="48"/>
      <c r="D264" s="48"/>
      <c r="E264" s="48"/>
      <c r="F264" s="29"/>
      <c r="G264" s="29"/>
    </row>
    <row r="265" spans="1:7" ht="15" customHeight="1" x14ac:dyDescent="0.3">
      <c r="B265" s="22" t="s">
        <v>73</v>
      </c>
      <c r="D265" s="48"/>
      <c r="E265" s="48"/>
      <c r="F265" s="29"/>
      <c r="G265" s="29"/>
    </row>
    <row r="266" spans="1:7" x14ac:dyDescent="0.3">
      <c r="A266" s="22" t="s">
        <v>625</v>
      </c>
      <c r="B266" s="46" t="s">
        <v>59</v>
      </c>
      <c r="C266" s="54" t="s">
        <v>17</v>
      </c>
      <c r="D266" s="56" t="s">
        <v>17</v>
      </c>
      <c r="E266" s="48"/>
      <c r="F266" s="53" t="str">
        <f>IF($C$290=0,"",IF(C266="[for completion]","",C266/$C$290))</f>
        <v/>
      </c>
      <c r="G266" s="53" t="str">
        <f t="shared" ref="G266:G289" si="5">IF($D$290=0,"",IF(D266="[for completion]","",D266/$D$290))</f>
        <v/>
      </c>
    </row>
    <row r="267" spans="1:7" x14ac:dyDescent="0.3">
      <c r="A267" s="22" t="s">
        <v>626</v>
      </c>
      <c r="B267" s="46" t="s">
        <v>59</v>
      </c>
      <c r="C267" s="54" t="s">
        <v>17</v>
      </c>
      <c r="D267" s="56" t="s">
        <v>17</v>
      </c>
      <c r="E267" s="48"/>
      <c r="F267" s="53" t="str">
        <f t="shared" ref="F267:F289" si="6">IF($C$290=0,"",IF(C267="[for completion]","",C267/$C$290))</f>
        <v/>
      </c>
      <c r="G267" s="53" t="str">
        <f t="shared" si="5"/>
        <v/>
      </c>
    </row>
    <row r="268" spans="1:7" x14ac:dyDescent="0.3">
      <c r="A268" s="22" t="s">
        <v>627</v>
      </c>
      <c r="B268" s="46" t="s">
        <v>59</v>
      </c>
      <c r="C268" s="54" t="s">
        <v>17</v>
      </c>
      <c r="D268" s="56" t="s">
        <v>17</v>
      </c>
      <c r="E268" s="48"/>
      <c r="F268" s="53" t="str">
        <f t="shared" si="6"/>
        <v/>
      </c>
      <c r="G268" s="53" t="str">
        <f t="shared" si="5"/>
        <v/>
      </c>
    </row>
    <row r="269" spans="1:7" x14ac:dyDescent="0.3">
      <c r="A269" s="22" t="s">
        <v>628</v>
      </c>
      <c r="B269" s="46" t="s">
        <v>59</v>
      </c>
      <c r="C269" s="54" t="s">
        <v>17</v>
      </c>
      <c r="D269" s="56" t="s">
        <v>17</v>
      </c>
      <c r="E269" s="48"/>
      <c r="F269" s="53" t="str">
        <f t="shared" si="6"/>
        <v/>
      </c>
      <c r="G269" s="53" t="str">
        <f t="shared" si="5"/>
        <v/>
      </c>
    </row>
    <row r="270" spans="1:7" x14ac:dyDescent="0.3">
      <c r="A270" s="22" t="s">
        <v>629</v>
      </c>
      <c r="B270" s="46" t="s">
        <v>59</v>
      </c>
      <c r="C270" s="54" t="s">
        <v>17</v>
      </c>
      <c r="D270" s="56" t="s">
        <v>17</v>
      </c>
      <c r="E270" s="48"/>
      <c r="F270" s="53" t="str">
        <f t="shared" si="6"/>
        <v/>
      </c>
      <c r="G270" s="53" t="str">
        <f t="shared" si="5"/>
        <v/>
      </c>
    </row>
    <row r="271" spans="1:7" x14ac:dyDescent="0.3">
      <c r="A271" s="22" t="s">
        <v>630</v>
      </c>
      <c r="B271" s="46" t="s">
        <v>59</v>
      </c>
      <c r="C271" s="54" t="s">
        <v>17</v>
      </c>
      <c r="D271" s="56" t="s">
        <v>17</v>
      </c>
      <c r="E271" s="48"/>
      <c r="F271" s="53" t="str">
        <f t="shared" si="6"/>
        <v/>
      </c>
      <c r="G271" s="53" t="str">
        <f t="shared" si="5"/>
        <v/>
      </c>
    </row>
    <row r="272" spans="1:7" x14ac:dyDescent="0.3">
      <c r="A272" s="22" t="s">
        <v>631</v>
      </c>
      <c r="B272" s="46" t="s">
        <v>59</v>
      </c>
      <c r="C272" s="54" t="s">
        <v>17</v>
      </c>
      <c r="D272" s="56" t="s">
        <v>17</v>
      </c>
      <c r="E272" s="48"/>
      <c r="F272" s="53" t="str">
        <f t="shared" si="6"/>
        <v/>
      </c>
      <c r="G272" s="53" t="str">
        <f t="shared" si="5"/>
        <v/>
      </c>
    </row>
    <row r="273" spans="1:7" x14ac:dyDescent="0.3">
      <c r="A273" s="22" t="s">
        <v>632</v>
      </c>
      <c r="B273" s="46" t="s">
        <v>59</v>
      </c>
      <c r="C273" s="54" t="s">
        <v>17</v>
      </c>
      <c r="D273" s="56" t="s">
        <v>17</v>
      </c>
      <c r="E273" s="48"/>
      <c r="F273" s="53" t="str">
        <f t="shared" si="6"/>
        <v/>
      </c>
      <c r="G273" s="53" t="str">
        <f t="shared" si="5"/>
        <v/>
      </c>
    </row>
    <row r="274" spans="1:7" x14ac:dyDescent="0.3">
      <c r="A274" s="22" t="s">
        <v>633</v>
      </c>
      <c r="B274" s="46" t="s">
        <v>59</v>
      </c>
      <c r="C274" s="54" t="s">
        <v>17</v>
      </c>
      <c r="D274" s="56" t="s">
        <v>17</v>
      </c>
      <c r="E274" s="48"/>
      <c r="F274" s="53" t="str">
        <f t="shared" si="6"/>
        <v/>
      </c>
      <c r="G274" s="53" t="str">
        <f t="shared" si="5"/>
        <v/>
      </c>
    </row>
    <row r="275" spans="1:7" x14ac:dyDescent="0.3">
      <c r="A275" s="22" t="s">
        <v>634</v>
      </c>
      <c r="B275" s="46" t="s">
        <v>59</v>
      </c>
      <c r="C275" s="54" t="s">
        <v>17</v>
      </c>
      <c r="D275" s="56" t="s">
        <v>17</v>
      </c>
      <c r="E275" s="46"/>
      <c r="F275" s="53" t="str">
        <f t="shared" si="6"/>
        <v/>
      </c>
      <c r="G275" s="53" t="str">
        <f t="shared" si="5"/>
        <v/>
      </c>
    </row>
    <row r="276" spans="1:7" x14ac:dyDescent="0.3">
      <c r="A276" s="22" t="s">
        <v>635</v>
      </c>
      <c r="B276" s="46" t="s">
        <v>59</v>
      </c>
      <c r="C276" s="54" t="s">
        <v>17</v>
      </c>
      <c r="D276" s="56" t="s">
        <v>17</v>
      </c>
      <c r="E276" s="46"/>
      <c r="F276" s="53" t="str">
        <f t="shared" si="6"/>
        <v/>
      </c>
      <c r="G276" s="53" t="str">
        <f t="shared" si="5"/>
        <v/>
      </c>
    </row>
    <row r="277" spans="1:7" x14ac:dyDescent="0.3">
      <c r="A277" s="22" t="s">
        <v>636</v>
      </c>
      <c r="B277" s="46" t="s">
        <v>59</v>
      </c>
      <c r="C277" s="54" t="s">
        <v>17</v>
      </c>
      <c r="D277" s="56" t="s">
        <v>17</v>
      </c>
      <c r="E277" s="46"/>
      <c r="F277" s="53" t="str">
        <f t="shared" si="6"/>
        <v/>
      </c>
      <c r="G277" s="53" t="str">
        <f t="shared" si="5"/>
        <v/>
      </c>
    </row>
    <row r="278" spans="1:7" x14ac:dyDescent="0.3">
      <c r="A278" s="22" t="s">
        <v>637</v>
      </c>
      <c r="B278" s="46" t="s">
        <v>59</v>
      </c>
      <c r="C278" s="54" t="s">
        <v>17</v>
      </c>
      <c r="D278" s="56" t="s">
        <v>17</v>
      </c>
      <c r="E278" s="46"/>
      <c r="F278" s="53" t="str">
        <f t="shared" si="6"/>
        <v/>
      </c>
      <c r="G278" s="53" t="str">
        <f t="shared" si="5"/>
        <v/>
      </c>
    </row>
    <row r="279" spans="1:7" x14ac:dyDescent="0.3">
      <c r="A279" s="22" t="s">
        <v>638</v>
      </c>
      <c r="B279" s="46" t="s">
        <v>59</v>
      </c>
      <c r="C279" s="54" t="s">
        <v>17</v>
      </c>
      <c r="D279" s="56" t="s">
        <v>17</v>
      </c>
      <c r="E279" s="46"/>
      <c r="F279" s="53" t="str">
        <f t="shared" si="6"/>
        <v/>
      </c>
      <c r="G279" s="53" t="str">
        <f t="shared" si="5"/>
        <v/>
      </c>
    </row>
    <row r="280" spans="1:7" x14ac:dyDescent="0.3">
      <c r="A280" s="22" t="s">
        <v>639</v>
      </c>
      <c r="B280" s="46" t="s">
        <v>59</v>
      </c>
      <c r="C280" s="54" t="s">
        <v>17</v>
      </c>
      <c r="D280" s="56" t="s">
        <v>17</v>
      </c>
      <c r="E280" s="46"/>
      <c r="F280" s="53" t="str">
        <f t="shared" si="6"/>
        <v/>
      </c>
      <c r="G280" s="53" t="str">
        <f t="shared" si="5"/>
        <v/>
      </c>
    </row>
    <row r="281" spans="1:7" x14ac:dyDescent="0.3">
      <c r="A281" s="22" t="s">
        <v>640</v>
      </c>
      <c r="B281" s="46" t="s">
        <v>59</v>
      </c>
      <c r="C281" s="54" t="s">
        <v>17</v>
      </c>
      <c r="D281" s="56" t="s">
        <v>17</v>
      </c>
      <c r="F281" s="53" t="str">
        <f t="shared" si="6"/>
        <v/>
      </c>
      <c r="G281" s="53" t="str">
        <f t="shared" si="5"/>
        <v/>
      </c>
    </row>
    <row r="282" spans="1:7" x14ac:dyDescent="0.3">
      <c r="A282" s="22" t="s">
        <v>641</v>
      </c>
      <c r="B282" s="46" t="s">
        <v>59</v>
      </c>
      <c r="C282" s="54" t="s">
        <v>17</v>
      </c>
      <c r="D282" s="56" t="s">
        <v>17</v>
      </c>
      <c r="E282" s="96"/>
      <c r="F282" s="53" t="str">
        <f t="shared" si="6"/>
        <v/>
      </c>
      <c r="G282" s="53" t="str">
        <f t="shared" si="5"/>
        <v/>
      </c>
    </row>
    <row r="283" spans="1:7" x14ac:dyDescent="0.3">
      <c r="A283" s="22" t="s">
        <v>642</v>
      </c>
      <c r="B283" s="46" t="s">
        <v>59</v>
      </c>
      <c r="C283" s="54" t="s">
        <v>17</v>
      </c>
      <c r="D283" s="56" t="s">
        <v>17</v>
      </c>
      <c r="E283" s="96"/>
      <c r="F283" s="53" t="str">
        <f t="shared" si="6"/>
        <v/>
      </c>
      <c r="G283" s="53" t="str">
        <f t="shared" si="5"/>
        <v/>
      </c>
    </row>
    <row r="284" spans="1:7" x14ac:dyDescent="0.3">
      <c r="A284" s="22" t="s">
        <v>643</v>
      </c>
      <c r="B284" s="46" t="s">
        <v>59</v>
      </c>
      <c r="C284" s="54" t="s">
        <v>17</v>
      </c>
      <c r="D284" s="56" t="s">
        <v>17</v>
      </c>
      <c r="E284" s="96"/>
      <c r="F284" s="53" t="str">
        <f t="shared" si="6"/>
        <v/>
      </c>
      <c r="G284" s="53" t="str">
        <f t="shared" si="5"/>
        <v/>
      </c>
    </row>
    <row r="285" spans="1:7" x14ac:dyDescent="0.3">
      <c r="A285" s="22" t="s">
        <v>644</v>
      </c>
      <c r="B285" s="46" t="s">
        <v>59</v>
      </c>
      <c r="C285" s="54" t="s">
        <v>17</v>
      </c>
      <c r="D285" s="56" t="s">
        <v>17</v>
      </c>
      <c r="E285" s="96"/>
      <c r="F285" s="53" t="str">
        <f t="shared" si="6"/>
        <v/>
      </c>
      <c r="G285" s="53" t="str">
        <f t="shared" si="5"/>
        <v/>
      </c>
    </row>
    <row r="286" spans="1:7" x14ac:dyDescent="0.3">
      <c r="A286" s="22" t="s">
        <v>645</v>
      </c>
      <c r="B286" s="46" t="s">
        <v>59</v>
      </c>
      <c r="C286" s="54" t="s">
        <v>17</v>
      </c>
      <c r="D286" s="56" t="s">
        <v>17</v>
      </c>
      <c r="E286" s="96"/>
      <c r="F286" s="53" t="str">
        <f t="shared" si="6"/>
        <v/>
      </c>
      <c r="G286" s="53" t="str">
        <f t="shared" si="5"/>
        <v/>
      </c>
    </row>
    <row r="287" spans="1:7" ht="15" customHeight="1" x14ac:dyDescent="0.3">
      <c r="A287" s="22" t="s">
        <v>646</v>
      </c>
      <c r="B287" s="46" t="s">
        <v>59</v>
      </c>
      <c r="C287" s="54" t="s">
        <v>17</v>
      </c>
      <c r="D287" s="56" t="s">
        <v>17</v>
      </c>
      <c r="E287" s="96"/>
      <c r="F287" s="53" t="str">
        <f t="shared" si="6"/>
        <v/>
      </c>
      <c r="G287" s="53" t="str">
        <f t="shared" si="5"/>
        <v/>
      </c>
    </row>
    <row r="288" spans="1:7" x14ac:dyDescent="0.3">
      <c r="A288" s="22" t="s">
        <v>647</v>
      </c>
      <c r="B288" s="46" t="s">
        <v>59</v>
      </c>
      <c r="C288" s="54" t="s">
        <v>17</v>
      </c>
      <c r="D288" s="56" t="s">
        <v>17</v>
      </c>
      <c r="E288" s="96"/>
      <c r="F288" s="53" t="str">
        <f t="shared" si="6"/>
        <v/>
      </c>
      <c r="G288" s="53" t="str">
        <f t="shared" si="5"/>
        <v/>
      </c>
    </row>
    <row r="289" spans="1:9" x14ac:dyDescent="0.3">
      <c r="A289" s="22" t="s">
        <v>648</v>
      </c>
      <c r="B289" s="46" t="s">
        <v>59</v>
      </c>
      <c r="C289" s="54" t="s">
        <v>17</v>
      </c>
      <c r="D289" s="56" t="s">
        <v>17</v>
      </c>
      <c r="E289" s="96"/>
      <c r="F289" s="53" t="str">
        <f t="shared" si="6"/>
        <v/>
      </c>
      <c r="G289" s="53" t="str">
        <f t="shared" si="5"/>
        <v/>
      </c>
    </row>
    <row r="290" spans="1:9" x14ac:dyDescent="0.3">
      <c r="A290" s="22" t="s">
        <v>649</v>
      </c>
      <c r="B290" s="46" t="s">
        <v>20</v>
      </c>
      <c r="C290" s="59">
        <f>SUM(C266:C289)</f>
        <v>0</v>
      </c>
      <c r="D290" s="57">
        <f>SUM(D266:D289)</f>
        <v>0</v>
      </c>
      <c r="E290" s="96"/>
      <c r="F290" s="97">
        <f>SUM(F266:F289)</f>
        <v>0</v>
      </c>
      <c r="G290" s="97">
        <f>SUM(G266:G289)</f>
        <v>0</v>
      </c>
    </row>
    <row r="291" spans="1:9" x14ac:dyDescent="0.3">
      <c r="B291" s="46"/>
      <c r="C291" s="59"/>
      <c r="D291" s="57"/>
      <c r="E291" s="96"/>
      <c r="F291" s="97"/>
      <c r="G291" s="97"/>
    </row>
    <row r="292" spans="1:9" x14ac:dyDescent="0.3">
      <c r="A292" s="64"/>
      <c r="B292" s="64" t="s">
        <v>650</v>
      </c>
      <c r="C292" s="64"/>
      <c r="D292" s="64"/>
      <c r="E292" s="64"/>
      <c r="F292" s="64"/>
      <c r="G292" s="64"/>
    </row>
    <row r="293" spans="1:9" x14ac:dyDescent="0.3">
      <c r="A293" s="123"/>
      <c r="B293" s="123" t="s">
        <v>335</v>
      </c>
      <c r="C293" s="123" t="s">
        <v>18</v>
      </c>
      <c r="D293" s="123" t="s">
        <v>70</v>
      </c>
      <c r="E293" s="123"/>
      <c r="F293" s="123" t="s">
        <v>445</v>
      </c>
      <c r="G293" s="123" t="s">
        <v>71</v>
      </c>
    </row>
    <row r="294" spans="1:9" customFormat="1" x14ac:dyDescent="0.3">
      <c r="A294" s="22" t="s">
        <v>651</v>
      </c>
      <c r="B294" s="22" t="s">
        <v>336</v>
      </c>
      <c r="C294" s="128">
        <v>3</v>
      </c>
      <c r="D294" s="127">
        <v>257</v>
      </c>
      <c r="E294" s="96"/>
      <c r="F294" s="108">
        <f>C294/$C$302</f>
        <v>0.12</v>
      </c>
      <c r="G294" s="108">
        <f>D294/$D$302</f>
        <v>0.22425828970331588</v>
      </c>
      <c r="H294" s="41"/>
      <c r="I294" s="41"/>
    </row>
    <row r="295" spans="1:9" customFormat="1" x14ac:dyDescent="0.3">
      <c r="A295" s="22" t="s">
        <v>652</v>
      </c>
      <c r="B295" s="22" t="s">
        <v>337</v>
      </c>
      <c r="C295" s="128">
        <v>7</v>
      </c>
      <c r="D295" s="127">
        <v>336</v>
      </c>
      <c r="E295" s="96"/>
      <c r="F295" s="108">
        <f t="shared" ref="F295:F302" si="7">C295/$C$302</f>
        <v>0.28000000000000003</v>
      </c>
      <c r="G295" s="108">
        <f t="shared" ref="G295:G302" si="8">D295/$D$302</f>
        <v>0.29319371727748689</v>
      </c>
    </row>
    <row r="296" spans="1:9" customFormat="1" x14ac:dyDescent="0.3">
      <c r="A296" s="22" t="s">
        <v>653</v>
      </c>
      <c r="B296" s="22" t="s">
        <v>338</v>
      </c>
      <c r="C296" s="128">
        <v>10</v>
      </c>
      <c r="D296" s="127">
        <v>365</v>
      </c>
      <c r="E296" s="96"/>
      <c r="F296" s="108">
        <f t="shared" si="7"/>
        <v>0.4</v>
      </c>
      <c r="G296" s="108">
        <f t="shared" si="8"/>
        <v>0.31849912739965097</v>
      </c>
    </row>
    <row r="297" spans="1:9" customFormat="1" x14ac:dyDescent="0.3">
      <c r="A297" s="22" t="s">
        <v>654</v>
      </c>
      <c r="B297" s="22" t="s">
        <v>339</v>
      </c>
      <c r="C297" s="128">
        <v>0</v>
      </c>
      <c r="D297" s="127">
        <v>0</v>
      </c>
      <c r="E297" s="96"/>
      <c r="F297" s="108">
        <f t="shared" si="7"/>
        <v>0</v>
      </c>
      <c r="G297" s="108">
        <f t="shared" si="8"/>
        <v>0</v>
      </c>
    </row>
    <row r="298" spans="1:9" customFormat="1" x14ac:dyDescent="0.3">
      <c r="A298" s="22" t="s">
        <v>655</v>
      </c>
      <c r="B298" s="46" t="s">
        <v>340</v>
      </c>
      <c r="C298" s="128">
        <v>5</v>
      </c>
      <c r="D298" s="127">
        <v>188</v>
      </c>
      <c r="E298" s="48"/>
      <c r="F298" s="108">
        <f t="shared" si="7"/>
        <v>0.2</v>
      </c>
      <c r="G298" s="108">
        <f t="shared" si="8"/>
        <v>0.16404886561954624</v>
      </c>
    </row>
    <row r="299" spans="1:9" customFormat="1" x14ac:dyDescent="0.3">
      <c r="A299" s="22" t="s">
        <v>656</v>
      </c>
      <c r="B299" s="22" t="s">
        <v>346</v>
      </c>
      <c r="C299" s="128">
        <v>0</v>
      </c>
      <c r="D299" s="127">
        <v>0</v>
      </c>
      <c r="E299" s="48"/>
      <c r="F299" s="108">
        <f t="shared" si="7"/>
        <v>0</v>
      </c>
      <c r="G299" s="108">
        <f t="shared" si="8"/>
        <v>0</v>
      </c>
    </row>
    <row r="300" spans="1:9" customFormat="1" x14ac:dyDescent="0.3">
      <c r="A300" s="22" t="s">
        <v>657</v>
      </c>
      <c r="B300" s="22" t="s">
        <v>347</v>
      </c>
      <c r="C300" s="128">
        <v>0</v>
      </c>
      <c r="D300" s="127">
        <v>0</v>
      </c>
      <c r="E300" s="48"/>
      <c r="F300" s="108">
        <f t="shared" si="7"/>
        <v>0</v>
      </c>
      <c r="G300" s="108">
        <f t="shared" si="8"/>
        <v>0</v>
      </c>
    </row>
    <row r="301" spans="1:9" customFormat="1" ht="28.8" x14ac:dyDescent="0.3">
      <c r="A301" s="22" t="s">
        <v>658</v>
      </c>
      <c r="B301" s="22" t="s">
        <v>348</v>
      </c>
      <c r="C301" s="128">
        <v>0</v>
      </c>
      <c r="D301" s="127">
        <v>0</v>
      </c>
      <c r="E301" s="48"/>
      <c r="F301" s="108">
        <f t="shared" si="7"/>
        <v>0</v>
      </c>
      <c r="G301" s="108">
        <f t="shared" si="8"/>
        <v>0</v>
      </c>
    </row>
    <row r="302" spans="1:9" customFormat="1" x14ac:dyDescent="0.3">
      <c r="A302" s="22" t="s">
        <v>659</v>
      </c>
      <c r="B302" s="71" t="s">
        <v>364</v>
      </c>
      <c r="C302" s="134">
        <f>SUM(C294:C301)</f>
        <v>25</v>
      </c>
      <c r="D302" s="134">
        <f>SUM(D294:D301)</f>
        <v>1146</v>
      </c>
      <c r="E302" s="48"/>
      <c r="F302" s="108">
        <f t="shared" si="7"/>
        <v>1</v>
      </c>
      <c r="G302" s="108">
        <f t="shared" si="8"/>
        <v>1</v>
      </c>
    </row>
    <row r="303" spans="1:9" customFormat="1" x14ac:dyDescent="0.3">
      <c r="A303" s="22" t="s">
        <v>660</v>
      </c>
      <c r="B303" s="102" t="s">
        <v>21</v>
      </c>
      <c r="C303" s="108"/>
      <c r="D303" s="22"/>
      <c r="E303" s="96"/>
      <c r="F303" s="96"/>
      <c r="G303" s="20"/>
    </row>
    <row r="304" spans="1:9" customFormat="1" x14ac:dyDescent="0.3">
      <c r="A304" s="22" t="s">
        <v>661</v>
      </c>
      <c r="B304" s="102" t="s">
        <v>21</v>
      </c>
      <c r="C304" s="108"/>
      <c r="D304" s="22"/>
      <c r="E304" s="96"/>
      <c r="F304" s="96"/>
      <c r="G304" s="20"/>
    </row>
    <row r="305" spans="1:7" customFormat="1" x14ac:dyDescent="0.3">
      <c r="A305" s="22" t="s">
        <v>662</v>
      </c>
      <c r="B305" s="102" t="s">
        <v>21</v>
      </c>
      <c r="C305" s="108"/>
      <c r="D305" s="22"/>
      <c r="E305" s="96"/>
      <c r="F305" s="96"/>
      <c r="G305" s="20"/>
    </row>
    <row r="306" spans="1:7" customFormat="1" x14ac:dyDescent="0.3">
      <c r="A306" s="22"/>
      <c r="B306" s="102"/>
      <c r="C306" s="108"/>
      <c r="D306" s="22"/>
      <c r="E306" s="96"/>
      <c r="F306" s="96"/>
      <c r="G306" s="20"/>
    </row>
    <row r="307" spans="1:7" customFormat="1" x14ac:dyDescent="0.3">
      <c r="A307" s="123"/>
      <c r="B307" s="123" t="s">
        <v>341</v>
      </c>
      <c r="C307" s="123" t="s">
        <v>18</v>
      </c>
      <c r="D307" s="123" t="s">
        <v>70</v>
      </c>
      <c r="E307" s="123"/>
      <c r="F307" s="123" t="s">
        <v>445</v>
      </c>
      <c r="G307" s="123" t="s">
        <v>71</v>
      </c>
    </row>
    <row r="308" spans="1:7" customFormat="1" x14ac:dyDescent="0.3">
      <c r="A308" s="22" t="s">
        <v>663</v>
      </c>
      <c r="B308" s="22" t="s">
        <v>342</v>
      </c>
      <c r="C308" s="128">
        <v>1</v>
      </c>
      <c r="D308" s="104">
        <v>89</v>
      </c>
      <c r="E308" s="20"/>
      <c r="F308" s="108">
        <f>C308/$C$312</f>
        <v>0.04</v>
      </c>
      <c r="G308" s="108">
        <f>D308/$D$312</f>
        <v>4.4366899302093719E-2</v>
      </c>
    </row>
    <row r="309" spans="1:7" customFormat="1" x14ac:dyDescent="0.3">
      <c r="A309" s="22" t="s">
        <v>664</v>
      </c>
      <c r="B309" s="22" t="s">
        <v>343</v>
      </c>
      <c r="C309" s="128">
        <v>24</v>
      </c>
      <c r="D309" s="104">
        <v>1917</v>
      </c>
      <c r="E309" s="20"/>
      <c r="F309" s="108">
        <f>C309/$C$312</f>
        <v>0.96</v>
      </c>
      <c r="G309" s="108">
        <f>D309/$D$312</f>
        <v>0.9556331006979063</v>
      </c>
    </row>
    <row r="310" spans="1:7" customFormat="1" x14ac:dyDescent="0.3">
      <c r="A310" s="22" t="s">
        <v>665</v>
      </c>
      <c r="B310" s="22" t="s">
        <v>344</v>
      </c>
      <c r="C310" s="108"/>
      <c r="D310" s="108"/>
      <c r="E310" s="20"/>
      <c r="F310" s="108"/>
      <c r="G310" s="108"/>
    </row>
    <row r="311" spans="1:7" customFormat="1" x14ac:dyDescent="0.3">
      <c r="A311" s="22" t="s">
        <v>666</v>
      </c>
      <c r="B311" s="22" t="s">
        <v>345</v>
      </c>
      <c r="C311" s="108"/>
      <c r="D311" s="108"/>
      <c r="E311" s="20"/>
      <c r="F311" s="108"/>
      <c r="G311" s="108"/>
    </row>
    <row r="312" spans="1:7" customFormat="1" x14ac:dyDescent="0.3">
      <c r="A312" s="22" t="s">
        <v>667</v>
      </c>
      <c r="B312" s="48" t="s">
        <v>461</v>
      </c>
      <c r="C312" s="134">
        <f>SUM(C304:C311)</f>
        <v>25</v>
      </c>
      <c r="D312" s="134">
        <f>SUM(D304:D311)</f>
        <v>2006</v>
      </c>
      <c r="E312" s="20"/>
      <c r="F312" s="108">
        <f t="shared" ref="F312" si="9">C312/$C$302</f>
        <v>1</v>
      </c>
      <c r="G312" s="108">
        <f>D312/$D$312</f>
        <v>1</v>
      </c>
    </row>
    <row r="313" spans="1:7" customFormat="1" x14ac:dyDescent="0.3">
      <c r="A313" s="22" t="s">
        <v>668</v>
      </c>
      <c r="B313" s="102" t="s">
        <v>21</v>
      </c>
      <c r="C313" s="114"/>
      <c r="D313" s="22"/>
      <c r="E313" s="20"/>
      <c r="F313" s="20"/>
      <c r="G313" s="20"/>
    </row>
    <row r="314" spans="1:7" customFormat="1" x14ac:dyDescent="0.3">
      <c r="A314" s="22" t="s">
        <v>669</v>
      </c>
      <c r="B314" s="102" t="s">
        <v>21</v>
      </c>
      <c r="C314" s="114"/>
      <c r="D314" s="22"/>
      <c r="E314" s="20"/>
      <c r="F314" s="20"/>
      <c r="G314" s="20"/>
    </row>
    <row r="315" spans="1:7" customFormat="1" x14ac:dyDescent="0.3">
      <c r="A315" s="22" t="s">
        <v>670</v>
      </c>
      <c r="B315" s="102" t="s">
        <v>21</v>
      </c>
      <c r="C315" s="114"/>
      <c r="D315" s="22"/>
      <c r="E315" s="20"/>
      <c r="F315" s="20"/>
      <c r="G315" s="20"/>
    </row>
    <row r="316" spans="1:7" customFormat="1" x14ac:dyDescent="0.3">
      <c r="A316" s="22" t="s">
        <v>671</v>
      </c>
      <c r="B316" s="102"/>
      <c r="C316" s="114"/>
      <c r="D316" s="22"/>
      <c r="E316" s="20"/>
      <c r="F316" s="20"/>
      <c r="G316" s="20"/>
    </row>
    <row r="317" spans="1:7" x14ac:dyDescent="0.3">
      <c r="A317" s="22" t="s">
        <v>672</v>
      </c>
    </row>
    <row r="318" spans="1:7" x14ac:dyDescent="0.3">
      <c r="A318" s="22" t="s">
        <v>673</v>
      </c>
    </row>
    <row r="319" spans="1:7" x14ac:dyDescent="0.3">
      <c r="A319" s="22" t="s">
        <v>674</v>
      </c>
    </row>
    <row r="320" spans="1:7" x14ac:dyDescent="0.3">
      <c r="A320" s="22" t="s">
        <v>675</v>
      </c>
    </row>
    <row r="321" spans="1:1" x14ac:dyDescent="0.3">
      <c r="A321" s="22" t="s">
        <v>676</v>
      </c>
    </row>
    <row r="322" spans="1:1" x14ac:dyDescent="0.3">
      <c r="A322" s="22" t="s">
        <v>677</v>
      </c>
    </row>
    <row r="323" spans="1:1" x14ac:dyDescent="0.3">
      <c r="A323" s="22" t="s">
        <v>678</v>
      </c>
    </row>
    <row r="324" spans="1:1" x14ac:dyDescent="0.3">
      <c r="A324" s="22" t="s">
        <v>679</v>
      </c>
    </row>
    <row r="325" spans="1:1" x14ac:dyDescent="0.3">
      <c r="A325" s="22" t="s">
        <v>680</v>
      </c>
    </row>
    <row r="326" spans="1:1" x14ac:dyDescent="0.3">
      <c r="A326" s="22" t="s">
        <v>681</v>
      </c>
    </row>
    <row r="327" spans="1:1" x14ac:dyDescent="0.3">
      <c r="A327" s="22" t="s">
        <v>682</v>
      </c>
    </row>
    <row r="328" spans="1:1" x14ac:dyDescent="0.3">
      <c r="A328" s="22" t="s">
        <v>683</v>
      </c>
    </row>
    <row r="329" spans="1:1" x14ac:dyDescent="0.3">
      <c r="A329" s="22" t="s">
        <v>684</v>
      </c>
    </row>
    <row r="330" spans="1:1" x14ac:dyDescent="0.3">
      <c r="A330" s="22" t="s">
        <v>685</v>
      </c>
    </row>
    <row r="331" spans="1:1" x14ac:dyDescent="0.3">
      <c r="A331" s="22" t="s">
        <v>686</v>
      </c>
    </row>
    <row r="332" spans="1:1" x14ac:dyDescent="0.3">
      <c r="A332" s="22" t="s">
        <v>687</v>
      </c>
    </row>
    <row r="333" spans="1:1" x14ac:dyDescent="0.3">
      <c r="A333" s="22" t="s">
        <v>688</v>
      </c>
    </row>
    <row r="334" spans="1:1" x14ac:dyDescent="0.3">
      <c r="A334" s="22" t="s">
        <v>689</v>
      </c>
    </row>
    <row r="335" spans="1:1" x14ac:dyDescent="0.3">
      <c r="A335" s="22" t="s">
        <v>690</v>
      </c>
    </row>
    <row r="336" spans="1:1" x14ac:dyDescent="0.3">
      <c r="A336" s="22" t="s">
        <v>691</v>
      </c>
    </row>
    <row r="337" spans="1:7" x14ac:dyDescent="0.3">
      <c r="A337" s="22" t="s">
        <v>692</v>
      </c>
    </row>
    <row r="338" spans="1:7" x14ac:dyDescent="0.3">
      <c r="A338" s="22" t="s">
        <v>693</v>
      </c>
    </row>
    <row r="339" spans="1:7" x14ac:dyDescent="0.3">
      <c r="A339" s="22" t="s">
        <v>694</v>
      </c>
    </row>
    <row r="340" spans="1:7" x14ac:dyDescent="0.3">
      <c r="A340" s="22" t="s">
        <v>695</v>
      </c>
    </row>
    <row r="341" spans="1:7" x14ac:dyDescent="0.3">
      <c r="A341" s="22" t="s">
        <v>696</v>
      </c>
    </row>
    <row r="342" spans="1:7" x14ac:dyDescent="0.3">
      <c r="A342" s="22" t="s">
        <v>697</v>
      </c>
    </row>
    <row r="343" spans="1:7" ht="18" x14ac:dyDescent="0.3">
      <c r="A343" s="65"/>
      <c r="B343" s="122" t="s">
        <v>465</v>
      </c>
      <c r="C343" s="65"/>
      <c r="D343" s="65"/>
      <c r="E343" s="65"/>
      <c r="F343" s="66"/>
      <c r="G343" s="66"/>
    </row>
    <row r="344" spans="1:7" x14ac:dyDescent="0.3">
      <c r="A344" s="64"/>
      <c r="B344" s="64" t="s">
        <v>444</v>
      </c>
      <c r="C344" s="64" t="s">
        <v>69</v>
      </c>
      <c r="D344" s="64" t="s">
        <v>472</v>
      </c>
      <c r="E344" s="67"/>
      <c r="F344" s="64" t="s">
        <v>470</v>
      </c>
      <c r="G344" s="64" t="s">
        <v>471</v>
      </c>
    </row>
    <row r="345" spans="1:7" x14ac:dyDescent="0.3">
      <c r="A345" s="22" t="s">
        <v>698</v>
      </c>
      <c r="B345" s="22" t="s">
        <v>72</v>
      </c>
      <c r="C345" s="54" t="s">
        <v>17</v>
      </c>
      <c r="D345" s="48"/>
      <c r="E345" s="48"/>
      <c r="F345" s="29"/>
      <c r="G345" s="29"/>
    </row>
    <row r="346" spans="1:7" x14ac:dyDescent="0.3">
      <c r="A346" s="48"/>
      <c r="D346" s="48"/>
      <c r="E346" s="48"/>
      <c r="F346" s="29"/>
      <c r="G346" s="29"/>
    </row>
    <row r="347" spans="1:7" x14ac:dyDescent="0.3">
      <c r="B347" s="22" t="s">
        <v>73</v>
      </c>
      <c r="D347" s="48"/>
      <c r="E347" s="48"/>
      <c r="F347" s="29"/>
      <c r="G347" s="29"/>
    </row>
    <row r="348" spans="1:7" x14ac:dyDescent="0.3">
      <c r="A348" s="22" t="s">
        <v>699</v>
      </c>
      <c r="B348" s="46" t="s">
        <v>59</v>
      </c>
      <c r="C348" s="54" t="s">
        <v>17</v>
      </c>
      <c r="D348" s="56" t="s">
        <v>17</v>
      </c>
      <c r="E348" s="48"/>
      <c r="F348" s="53" t="str">
        <f>IF($C$372=0,"",IF(C348="[for completion]","",C348/$C$372))</f>
        <v/>
      </c>
      <c r="G348" s="53" t="str">
        <f>IF($D$372=0,"",IF(D348="[for completion]","",D348/$D$372))</f>
        <v/>
      </c>
    </row>
    <row r="349" spans="1:7" x14ac:dyDescent="0.3">
      <c r="A349" s="22" t="s">
        <v>700</v>
      </c>
      <c r="B349" s="46" t="s">
        <v>59</v>
      </c>
      <c r="C349" s="54" t="s">
        <v>17</v>
      </c>
      <c r="D349" s="56" t="s">
        <v>17</v>
      </c>
      <c r="E349" s="48"/>
      <c r="F349" s="53" t="str">
        <f t="shared" ref="F349:F371" si="10">IF($C$372=0,"",IF(C349="[for completion]","",C349/$C$372))</f>
        <v/>
      </c>
      <c r="G349" s="53" t="str">
        <f t="shared" ref="G349:G371" si="11">IF($D$372=0,"",IF(D349="[for completion]","",D349/$D$372))</f>
        <v/>
      </c>
    </row>
    <row r="350" spans="1:7" x14ac:dyDescent="0.3">
      <c r="A350" s="22" t="s">
        <v>701</v>
      </c>
      <c r="B350" s="46" t="s">
        <v>59</v>
      </c>
      <c r="C350" s="54" t="s">
        <v>17</v>
      </c>
      <c r="D350" s="56" t="s">
        <v>17</v>
      </c>
      <c r="E350" s="48"/>
      <c r="F350" s="53" t="str">
        <f t="shared" si="10"/>
        <v/>
      </c>
      <c r="G350" s="53" t="str">
        <f t="shared" si="11"/>
        <v/>
      </c>
    </row>
    <row r="351" spans="1:7" x14ac:dyDescent="0.3">
      <c r="A351" s="22" t="s">
        <v>702</v>
      </c>
      <c r="B351" s="46" t="s">
        <v>59</v>
      </c>
      <c r="C351" s="54" t="s">
        <v>17</v>
      </c>
      <c r="D351" s="56" t="s">
        <v>17</v>
      </c>
      <c r="E351" s="48"/>
      <c r="F351" s="53" t="str">
        <f t="shared" si="10"/>
        <v/>
      </c>
      <c r="G351" s="53" t="str">
        <f t="shared" si="11"/>
        <v/>
      </c>
    </row>
    <row r="352" spans="1:7" x14ac:dyDescent="0.3">
      <c r="A352" s="22" t="s">
        <v>703</v>
      </c>
      <c r="B352" s="46" t="s">
        <v>59</v>
      </c>
      <c r="C352" s="54" t="s">
        <v>17</v>
      </c>
      <c r="D352" s="56" t="s">
        <v>17</v>
      </c>
      <c r="E352" s="48"/>
      <c r="F352" s="53" t="str">
        <f t="shared" si="10"/>
        <v/>
      </c>
      <c r="G352" s="53" t="str">
        <f t="shared" si="11"/>
        <v/>
      </c>
    </row>
    <row r="353" spans="1:7" x14ac:dyDescent="0.3">
      <c r="A353" s="22" t="s">
        <v>704</v>
      </c>
      <c r="B353" s="46" t="s">
        <v>59</v>
      </c>
      <c r="C353" s="54" t="s">
        <v>17</v>
      </c>
      <c r="D353" s="56" t="s">
        <v>17</v>
      </c>
      <c r="E353" s="48"/>
      <c r="F353" s="53" t="str">
        <f t="shared" si="10"/>
        <v/>
      </c>
      <c r="G353" s="53" t="str">
        <f t="shared" si="11"/>
        <v/>
      </c>
    </row>
    <row r="354" spans="1:7" x14ac:dyDescent="0.3">
      <c r="A354" s="22" t="s">
        <v>705</v>
      </c>
      <c r="B354" s="46" t="s">
        <v>59</v>
      </c>
      <c r="C354" s="54" t="s">
        <v>17</v>
      </c>
      <c r="D354" s="56" t="s">
        <v>17</v>
      </c>
      <c r="E354" s="48"/>
      <c r="F354" s="53" t="str">
        <f t="shared" si="10"/>
        <v/>
      </c>
      <c r="G354" s="53" t="str">
        <f t="shared" si="11"/>
        <v/>
      </c>
    </row>
    <row r="355" spans="1:7" x14ac:dyDescent="0.3">
      <c r="A355" s="22" t="s">
        <v>706</v>
      </c>
      <c r="B355" s="46" t="s">
        <v>59</v>
      </c>
      <c r="C355" s="54" t="s">
        <v>17</v>
      </c>
      <c r="D355" s="56" t="s">
        <v>17</v>
      </c>
      <c r="E355" s="48"/>
      <c r="F355" s="53" t="str">
        <f t="shared" si="10"/>
        <v/>
      </c>
      <c r="G355" s="53" t="str">
        <f t="shared" si="11"/>
        <v/>
      </c>
    </row>
    <row r="356" spans="1:7" x14ac:dyDescent="0.3">
      <c r="A356" s="22" t="s">
        <v>707</v>
      </c>
      <c r="B356" s="46" t="s">
        <v>59</v>
      </c>
      <c r="C356" s="54" t="s">
        <v>17</v>
      </c>
      <c r="D356" s="56" t="s">
        <v>17</v>
      </c>
      <c r="E356" s="48"/>
      <c r="F356" s="53" t="str">
        <f t="shared" si="10"/>
        <v/>
      </c>
      <c r="G356" s="53" t="str">
        <f t="shared" si="11"/>
        <v/>
      </c>
    </row>
    <row r="357" spans="1:7" x14ac:dyDescent="0.3">
      <c r="A357" s="22" t="s">
        <v>708</v>
      </c>
      <c r="B357" s="46" t="s">
        <v>59</v>
      </c>
      <c r="C357" s="54" t="s">
        <v>17</v>
      </c>
      <c r="D357" s="56" t="s">
        <v>17</v>
      </c>
      <c r="E357" s="46"/>
      <c r="F357" s="53" t="str">
        <f t="shared" si="10"/>
        <v/>
      </c>
      <c r="G357" s="53" t="str">
        <f t="shared" si="11"/>
        <v/>
      </c>
    </row>
    <row r="358" spans="1:7" x14ac:dyDescent="0.3">
      <c r="A358" s="22" t="s">
        <v>709</v>
      </c>
      <c r="B358" s="46" t="s">
        <v>59</v>
      </c>
      <c r="C358" s="54" t="s">
        <v>17</v>
      </c>
      <c r="D358" s="56" t="s">
        <v>17</v>
      </c>
      <c r="E358" s="46"/>
      <c r="F358" s="53" t="str">
        <f t="shared" si="10"/>
        <v/>
      </c>
      <c r="G358" s="53" t="str">
        <f t="shared" si="11"/>
        <v/>
      </c>
    </row>
    <row r="359" spans="1:7" x14ac:dyDescent="0.3">
      <c r="A359" s="22" t="s">
        <v>710</v>
      </c>
      <c r="B359" s="46" t="s">
        <v>59</v>
      </c>
      <c r="C359" s="54" t="s">
        <v>17</v>
      </c>
      <c r="D359" s="56" t="s">
        <v>17</v>
      </c>
      <c r="E359" s="46"/>
      <c r="F359" s="53" t="str">
        <f>IF($C$372=0,"",IF(C359="[for completion]","",C359/$C$372))</f>
        <v/>
      </c>
      <c r="G359" s="53" t="str">
        <f t="shared" si="11"/>
        <v/>
      </c>
    </row>
    <row r="360" spans="1:7" x14ac:dyDescent="0.3">
      <c r="A360" s="22" t="s">
        <v>711</v>
      </c>
      <c r="B360" s="46" t="s">
        <v>59</v>
      </c>
      <c r="C360" s="54" t="s">
        <v>17</v>
      </c>
      <c r="D360" s="56" t="s">
        <v>17</v>
      </c>
      <c r="E360" s="46"/>
      <c r="F360" s="53" t="str">
        <f t="shared" si="10"/>
        <v/>
      </c>
      <c r="G360" s="53" t="str">
        <f t="shared" si="11"/>
        <v/>
      </c>
    </row>
    <row r="361" spans="1:7" x14ac:dyDescent="0.3">
      <c r="A361" s="22" t="s">
        <v>712</v>
      </c>
      <c r="B361" s="46" t="s">
        <v>59</v>
      </c>
      <c r="C361" s="54" t="s">
        <v>17</v>
      </c>
      <c r="D361" s="56" t="s">
        <v>17</v>
      </c>
      <c r="E361" s="46"/>
      <c r="F361" s="53" t="str">
        <f t="shared" si="10"/>
        <v/>
      </c>
      <c r="G361" s="53" t="str">
        <f t="shared" si="11"/>
        <v/>
      </c>
    </row>
    <row r="362" spans="1:7" x14ac:dyDescent="0.3">
      <c r="A362" s="22" t="s">
        <v>713</v>
      </c>
      <c r="B362" s="46" t="s">
        <v>59</v>
      </c>
      <c r="C362" s="54" t="s">
        <v>17</v>
      </c>
      <c r="D362" s="56" t="s">
        <v>17</v>
      </c>
      <c r="E362" s="46"/>
      <c r="F362" s="53" t="str">
        <f t="shared" si="10"/>
        <v/>
      </c>
      <c r="G362" s="53" t="str">
        <f t="shared" si="11"/>
        <v/>
      </c>
    </row>
    <row r="363" spans="1:7" x14ac:dyDescent="0.3">
      <c r="A363" s="22" t="s">
        <v>714</v>
      </c>
      <c r="B363" s="46" t="s">
        <v>59</v>
      </c>
      <c r="C363" s="54" t="s">
        <v>17</v>
      </c>
      <c r="D363" s="56" t="s">
        <v>17</v>
      </c>
      <c r="F363" s="53" t="str">
        <f t="shared" si="10"/>
        <v/>
      </c>
      <c r="G363" s="53" t="str">
        <f t="shared" si="11"/>
        <v/>
      </c>
    </row>
    <row r="364" spans="1:7" x14ac:dyDescent="0.3">
      <c r="A364" s="22" t="s">
        <v>715</v>
      </c>
      <c r="B364" s="46" t="s">
        <v>59</v>
      </c>
      <c r="C364" s="54" t="s">
        <v>17</v>
      </c>
      <c r="D364" s="56" t="s">
        <v>17</v>
      </c>
      <c r="E364" s="96"/>
      <c r="F364" s="53" t="str">
        <f t="shared" si="10"/>
        <v/>
      </c>
      <c r="G364" s="53" t="str">
        <f t="shared" si="11"/>
        <v/>
      </c>
    </row>
    <row r="365" spans="1:7" x14ac:dyDescent="0.3">
      <c r="A365" s="22" t="s">
        <v>716</v>
      </c>
      <c r="B365" s="46" t="s">
        <v>59</v>
      </c>
      <c r="C365" s="54" t="s">
        <v>17</v>
      </c>
      <c r="D365" s="56" t="s">
        <v>17</v>
      </c>
      <c r="E365" s="96"/>
      <c r="F365" s="53" t="str">
        <f t="shared" si="10"/>
        <v/>
      </c>
      <c r="G365" s="53" t="str">
        <f>IF($D$372=0,"",IF(D365="[for completion]","",D365/$D$372))</f>
        <v/>
      </c>
    </row>
    <row r="366" spans="1:7" x14ac:dyDescent="0.3">
      <c r="A366" s="22" t="s">
        <v>717</v>
      </c>
      <c r="B366" s="46" t="s">
        <v>59</v>
      </c>
      <c r="C366" s="54" t="s">
        <v>17</v>
      </c>
      <c r="D366" s="56" t="s">
        <v>17</v>
      </c>
      <c r="E366" s="96"/>
      <c r="F366" s="53" t="str">
        <f t="shared" si="10"/>
        <v/>
      </c>
      <c r="G366" s="53" t="str">
        <f t="shared" si="11"/>
        <v/>
      </c>
    </row>
    <row r="367" spans="1:7" x14ac:dyDescent="0.3">
      <c r="A367" s="22" t="s">
        <v>718</v>
      </c>
      <c r="B367" s="46" t="s">
        <v>59</v>
      </c>
      <c r="C367" s="54" t="s">
        <v>17</v>
      </c>
      <c r="D367" s="56" t="s">
        <v>17</v>
      </c>
      <c r="E367" s="96"/>
      <c r="F367" s="53" t="str">
        <f t="shared" si="10"/>
        <v/>
      </c>
      <c r="G367" s="53" t="str">
        <f t="shared" si="11"/>
        <v/>
      </c>
    </row>
    <row r="368" spans="1:7" x14ac:dyDescent="0.3">
      <c r="A368" s="22" t="s">
        <v>719</v>
      </c>
      <c r="B368" s="46" t="s">
        <v>59</v>
      </c>
      <c r="C368" s="54" t="s">
        <v>17</v>
      </c>
      <c r="D368" s="56" t="s">
        <v>17</v>
      </c>
      <c r="E368" s="96"/>
      <c r="F368" s="53" t="str">
        <f t="shared" si="10"/>
        <v/>
      </c>
      <c r="G368" s="53" t="str">
        <f t="shared" si="11"/>
        <v/>
      </c>
    </row>
    <row r="369" spans="1:7" x14ac:dyDescent="0.3">
      <c r="A369" s="22" t="s">
        <v>720</v>
      </c>
      <c r="B369" s="46" t="s">
        <v>59</v>
      </c>
      <c r="C369" s="54" t="s">
        <v>17</v>
      </c>
      <c r="D369" s="56" t="s">
        <v>17</v>
      </c>
      <c r="E369" s="96"/>
      <c r="F369" s="53" t="str">
        <f t="shared" si="10"/>
        <v/>
      </c>
      <c r="G369" s="53" t="str">
        <f t="shared" si="11"/>
        <v/>
      </c>
    </row>
    <row r="370" spans="1:7" x14ac:dyDescent="0.3">
      <c r="A370" s="22" t="s">
        <v>721</v>
      </c>
      <c r="B370" s="46" t="s">
        <v>59</v>
      </c>
      <c r="C370" s="54" t="s">
        <v>17</v>
      </c>
      <c r="D370" s="56" t="s">
        <v>17</v>
      </c>
      <c r="E370" s="96"/>
      <c r="F370" s="53" t="str">
        <f t="shared" si="10"/>
        <v/>
      </c>
      <c r="G370" s="53" t="str">
        <f t="shared" si="11"/>
        <v/>
      </c>
    </row>
    <row r="371" spans="1:7" x14ac:dyDescent="0.3">
      <c r="A371" s="22" t="s">
        <v>722</v>
      </c>
      <c r="B371" s="46" t="s">
        <v>59</v>
      </c>
      <c r="C371" s="54" t="s">
        <v>17</v>
      </c>
      <c r="D371" s="56" t="s">
        <v>17</v>
      </c>
      <c r="E371" s="96"/>
      <c r="F371" s="53" t="str">
        <f t="shared" si="10"/>
        <v/>
      </c>
      <c r="G371" s="53" t="str">
        <f t="shared" si="11"/>
        <v/>
      </c>
    </row>
    <row r="372" spans="1:7" x14ac:dyDescent="0.3">
      <c r="A372" s="22" t="s">
        <v>723</v>
      </c>
      <c r="B372" s="46" t="s">
        <v>20</v>
      </c>
      <c r="C372" s="59">
        <f>SUM(C348:C371)</f>
        <v>0</v>
      </c>
      <c r="D372" s="57">
        <f>SUM(D348:D371)</f>
        <v>0</v>
      </c>
      <c r="E372" s="96"/>
      <c r="F372" s="97">
        <f>SUM(F348:F371)</f>
        <v>0</v>
      </c>
      <c r="G372" s="97">
        <f>SUM(G348:G371)</f>
        <v>0</v>
      </c>
    </row>
    <row r="373" spans="1:7" x14ac:dyDescent="0.3">
      <c r="B373" s="46"/>
      <c r="C373" s="59"/>
      <c r="D373" s="57"/>
      <c r="E373" s="96"/>
      <c r="F373" s="97"/>
      <c r="G373" s="97"/>
    </row>
    <row r="374" spans="1:7" x14ac:dyDescent="0.3">
      <c r="A374" s="64"/>
      <c r="B374" s="64" t="s">
        <v>446</v>
      </c>
      <c r="C374" s="64"/>
      <c r="D374" s="64"/>
      <c r="E374" s="64"/>
      <c r="F374" s="64"/>
      <c r="G374" s="64"/>
    </row>
    <row r="375" spans="1:7" x14ac:dyDescent="0.3">
      <c r="A375" s="123"/>
      <c r="B375" s="123" t="s">
        <v>335</v>
      </c>
      <c r="C375" s="123" t="s">
        <v>18</v>
      </c>
      <c r="D375" s="123" t="s">
        <v>472</v>
      </c>
      <c r="E375" s="123"/>
      <c r="F375" s="123" t="s">
        <v>470</v>
      </c>
      <c r="G375" s="123" t="s">
        <v>471</v>
      </c>
    </row>
    <row r="376" spans="1:7" x14ac:dyDescent="0.3">
      <c r="A376" s="22" t="s">
        <v>724</v>
      </c>
      <c r="B376" s="22" t="s">
        <v>336</v>
      </c>
      <c r="C376" s="128" t="s">
        <v>17</v>
      </c>
      <c r="D376" s="127" t="s">
        <v>17</v>
      </c>
      <c r="E376" s="96"/>
      <c r="F376" s="127" t="s">
        <v>17</v>
      </c>
      <c r="G376" s="127" t="s">
        <v>17</v>
      </c>
    </row>
    <row r="377" spans="1:7" x14ac:dyDescent="0.3">
      <c r="A377" s="22" t="s">
        <v>725</v>
      </c>
      <c r="B377" s="22" t="s">
        <v>337</v>
      </c>
      <c r="C377" s="128" t="s">
        <v>17</v>
      </c>
      <c r="D377" s="127" t="s">
        <v>17</v>
      </c>
      <c r="E377" s="96"/>
      <c r="F377" s="127" t="s">
        <v>17</v>
      </c>
      <c r="G377" s="127" t="s">
        <v>17</v>
      </c>
    </row>
    <row r="378" spans="1:7" x14ac:dyDescent="0.3">
      <c r="A378" s="22" t="s">
        <v>726</v>
      </c>
      <c r="B378" s="22" t="s">
        <v>338</v>
      </c>
      <c r="C378" s="128" t="s">
        <v>17</v>
      </c>
      <c r="D378" s="127" t="s">
        <v>17</v>
      </c>
      <c r="E378" s="96"/>
      <c r="F378" s="127" t="s">
        <v>17</v>
      </c>
      <c r="G378" s="127" t="s">
        <v>17</v>
      </c>
    </row>
    <row r="379" spans="1:7" x14ac:dyDescent="0.3">
      <c r="A379" s="22" t="s">
        <v>727</v>
      </c>
      <c r="B379" s="22" t="s">
        <v>339</v>
      </c>
      <c r="C379" s="128" t="s">
        <v>17</v>
      </c>
      <c r="D379" s="127" t="s">
        <v>17</v>
      </c>
      <c r="E379" s="96"/>
      <c r="F379" s="127" t="s">
        <v>17</v>
      </c>
      <c r="G379" s="127" t="s">
        <v>17</v>
      </c>
    </row>
    <row r="380" spans="1:7" x14ac:dyDescent="0.3">
      <c r="A380" s="22" t="s">
        <v>728</v>
      </c>
      <c r="B380" s="46" t="s">
        <v>340</v>
      </c>
      <c r="C380" s="128" t="s">
        <v>17</v>
      </c>
      <c r="D380" s="127" t="s">
        <v>17</v>
      </c>
      <c r="E380" s="48"/>
      <c r="F380" s="127" t="s">
        <v>17</v>
      </c>
      <c r="G380" s="127" t="s">
        <v>17</v>
      </c>
    </row>
    <row r="381" spans="1:7" x14ac:dyDescent="0.3">
      <c r="A381" s="22" t="s">
        <v>729</v>
      </c>
      <c r="B381" s="22" t="s">
        <v>346</v>
      </c>
      <c r="C381" s="128" t="s">
        <v>17</v>
      </c>
      <c r="D381" s="127" t="s">
        <v>17</v>
      </c>
      <c r="E381" s="48"/>
      <c r="F381" s="127" t="s">
        <v>17</v>
      </c>
      <c r="G381" s="127" t="s">
        <v>17</v>
      </c>
    </row>
    <row r="382" spans="1:7" x14ac:dyDescent="0.3">
      <c r="A382" s="22" t="s">
        <v>730</v>
      </c>
      <c r="B382" s="22" t="s">
        <v>347</v>
      </c>
      <c r="C382" s="128" t="s">
        <v>17</v>
      </c>
      <c r="D382" s="127" t="s">
        <v>17</v>
      </c>
      <c r="E382" s="48"/>
      <c r="F382" s="127" t="s">
        <v>17</v>
      </c>
      <c r="G382" s="127" t="s">
        <v>17</v>
      </c>
    </row>
    <row r="383" spans="1:7" ht="28.8" x14ac:dyDescent="0.3">
      <c r="A383" s="22" t="s">
        <v>731</v>
      </c>
      <c r="B383" s="22" t="s">
        <v>348</v>
      </c>
      <c r="C383" s="128" t="s">
        <v>17</v>
      </c>
      <c r="D383" s="127" t="s">
        <v>17</v>
      </c>
      <c r="E383" s="48"/>
      <c r="F383" s="127" t="s">
        <v>17</v>
      </c>
      <c r="G383" s="127" t="s">
        <v>17</v>
      </c>
    </row>
    <row r="384" spans="1:7" x14ac:dyDescent="0.3">
      <c r="A384" s="22" t="s">
        <v>732</v>
      </c>
      <c r="B384" s="46" t="s">
        <v>364</v>
      </c>
      <c r="C384" s="128" t="s">
        <v>17</v>
      </c>
      <c r="D384" s="127" t="s">
        <v>17</v>
      </c>
      <c r="E384" s="48"/>
      <c r="F384" s="127" t="s">
        <v>17</v>
      </c>
      <c r="G384" s="127" t="s">
        <v>17</v>
      </c>
    </row>
    <row r="385" spans="1:7" x14ac:dyDescent="0.3">
      <c r="A385" s="22" t="s">
        <v>733</v>
      </c>
      <c r="B385" s="102" t="s">
        <v>21</v>
      </c>
      <c r="C385" s="108"/>
      <c r="E385" s="96"/>
      <c r="F385" s="96"/>
    </row>
    <row r="386" spans="1:7" x14ac:dyDescent="0.3">
      <c r="A386" s="22" t="s">
        <v>734</v>
      </c>
      <c r="B386" s="102" t="s">
        <v>21</v>
      </c>
      <c r="C386" s="108"/>
      <c r="E386" s="96"/>
      <c r="F386" s="96"/>
    </row>
    <row r="387" spans="1:7" x14ac:dyDescent="0.3">
      <c r="A387" s="22" t="s">
        <v>735</v>
      </c>
      <c r="B387" s="102" t="s">
        <v>21</v>
      </c>
      <c r="C387" s="108"/>
      <c r="E387" s="96"/>
      <c r="F387" s="96"/>
    </row>
    <row r="388" spans="1:7" x14ac:dyDescent="0.3">
      <c r="B388" s="102"/>
      <c r="C388" s="108"/>
      <c r="E388" s="96"/>
      <c r="F388" s="96"/>
    </row>
    <row r="389" spans="1:7" x14ac:dyDescent="0.3">
      <c r="A389" s="123"/>
      <c r="B389" s="123" t="s">
        <v>341</v>
      </c>
      <c r="C389" s="123" t="s">
        <v>18</v>
      </c>
      <c r="D389" s="123" t="s">
        <v>472</v>
      </c>
      <c r="E389" s="123"/>
      <c r="F389" s="123" t="s">
        <v>470</v>
      </c>
      <c r="G389" s="123" t="s">
        <v>471</v>
      </c>
    </row>
    <row r="390" spans="1:7" x14ac:dyDescent="0.3">
      <c r="A390" s="22" t="s">
        <v>736</v>
      </c>
      <c r="B390" s="22" t="s">
        <v>342</v>
      </c>
      <c r="C390" s="128" t="s">
        <v>17</v>
      </c>
      <c r="D390" s="127" t="s">
        <v>17</v>
      </c>
      <c r="E390" s="20"/>
      <c r="F390" s="127" t="s">
        <v>17</v>
      </c>
      <c r="G390" s="127" t="s">
        <v>17</v>
      </c>
    </row>
    <row r="391" spans="1:7" x14ac:dyDescent="0.3">
      <c r="A391" s="22" t="s">
        <v>737</v>
      </c>
      <c r="B391" s="22" t="s">
        <v>343</v>
      </c>
      <c r="C391" s="128" t="s">
        <v>17</v>
      </c>
      <c r="D391" s="127" t="s">
        <v>17</v>
      </c>
      <c r="E391" s="20"/>
      <c r="F391" s="127" t="s">
        <v>17</v>
      </c>
      <c r="G391" s="127" t="s">
        <v>17</v>
      </c>
    </row>
    <row r="392" spans="1:7" x14ac:dyDescent="0.3">
      <c r="A392" s="22" t="s">
        <v>738</v>
      </c>
      <c r="B392" s="22" t="s">
        <v>344</v>
      </c>
      <c r="C392" s="128" t="s">
        <v>17</v>
      </c>
      <c r="D392" s="127" t="s">
        <v>17</v>
      </c>
      <c r="E392" s="20"/>
      <c r="F392" s="127" t="s">
        <v>17</v>
      </c>
      <c r="G392" s="127" t="s">
        <v>17</v>
      </c>
    </row>
    <row r="393" spans="1:7" x14ac:dyDescent="0.3">
      <c r="A393" s="22" t="s">
        <v>739</v>
      </c>
      <c r="B393" s="22" t="s">
        <v>345</v>
      </c>
      <c r="C393" s="128" t="s">
        <v>17</v>
      </c>
      <c r="D393" s="127" t="s">
        <v>17</v>
      </c>
      <c r="E393" s="20"/>
      <c r="F393" s="127" t="s">
        <v>17</v>
      </c>
      <c r="G393" s="127" t="s">
        <v>17</v>
      </c>
    </row>
    <row r="394" spans="1:7" x14ac:dyDescent="0.3">
      <c r="A394" s="22" t="s">
        <v>740</v>
      </c>
      <c r="B394" s="22" t="s">
        <v>461</v>
      </c>
      <c r="C394" s="108"/>
      <c r="E394" s="20"/>
      <c r="F394" s="20"/>
    </row>
    <row r="395" spans="1:7" x14ac:dyDescent="0.3">
      <c r="A395" s="22" t="s">
        <v>741</v>
      </c>
      <c r="B395" s="102" t="s">
        <v>21</v>
      </c>
      <c r="C395" s="114"/>
      <c r="E395" s="20"/>
      <c r="F395" s="20"/>
    </row>
    <row r="396" spans="1:7" x14ac:dyDescent="0.3">
      <c r="A396" s="22" t="s">
        <v>742</v>
      </c>
      <c r="B396" s="102" t="s">
        <v>21</v>
      </c>
      <c r="C396" s="114"/>
      <c r="E396" s="20"/>
      <c r="F396" s="20"/>
    </row>
    <row r="397" spans="1:7" x14ac:dyDescent="0.3">
      <c r="A397" s="22" t="s">
        <v>743</v>
      </c>
      <c r="B397" s="102" t="s">
        <v>21</v>
      </c>
      <c r="C397" s="114"/>
      <c r="E397" s="20"/>
      <c r="F397" s="20"/>
    </row>
  </sheetData>
  <sheetProtection algorithmName="SHA-512" hashValue="bRdyAAzgCF6r4SPbEhBd2VELlpBRZpngVSGco9R6S5A7c/FOkzSx43QwF8mPYh6jNU+hb3yTqZLWULQA7rZQ9Q==" saltValue="RKw5VBljmjegqlWEPMLaGw==" spinCount="100000" sheet="1" formatCells="0" formatColumns="0" formatRows="0" insertHyperlinks="0" sort="0" autoFilter="0" pivotTables="0"/>
  <protectedRanges>
    <protectedRange sqref="C142:D150 F142:F150 B145:B150 B155:B160 B169:B172 C164:D172 F164:F172 F156:F160 C152:D160 G164:G168 C175 F175:G175 B178:D201 G142:G144 F152:G155" name="Mortgage Assets II"/>
    <protectedRange sqref="C3 B18:D27 B155:B160 F34 F69:F89 C65:D67 B80:D89 B91:D140 C37:D63 F18:F27 C69:D79 F37:G63 G69:G79 F65:G67 F91:G140 C29:D32 C13:D16 B34:D34" name="Mortgage Asset I"/>
    <protectedRange sqref="C263:D263 F263:G263 B266:D289 C345:D345 F345:G345 B348:D371" name="Mortgage Assets III_3"/>
    <protectedRange sqref="C263:D263 B215:B217 B225:B228 C220:D224 B303:D306 B313:B316 C308:D312 C345:D345 D390:D393 B385:D388 B395:B397 C390:C394 C206:D218 F206:G218 F220:G224 C294:D302 F294:G306 F308:G312 C376:D384 F376:G388 F390:G393" name="Mortgage Asset IV_1"/>
    <protectedRange sqref="B220:B224 C225:D228 F225:G228 B230:D260 B211:B213 B308:B312 B299:B301 C313:D316 F313:G316 D394 B390:B394 B381:B383 C395:D397 F394:G397 F230:G260" name="Mortgage Asset IV_3_1"/>
  </protectedRanges>
  <phoneticPr fontId="34" type="noConversion"/>
  <hyperlinks>
    <hyperlink ref="B6" location="'A. EEM Loans'!B11" display="1. General EE Loan information" xr:uid="{00000000-0004-0000-0500-000000000000}"/>
    <hyperlink ref="B7" location="'A. EEM Loans'!B173" display="1.A Loan without targeted use" xr:uid="{00000000-0004-0000-0500-000001000000}"/>
    <hyperlink ref="B9" location="'A. EEM Loans'!B343" display="1.C Rent/Lease" xr:uid="{00000000-0004-0000-0500-000002000000}"/>
    <hyperlink ref="B8" location="'A. EEM Loans'!B261" display="1.B Loan with targeted use" xr:uid="{2694D9DD-B9F8-487F-9C24-0F4CC008C0D5}"/>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&amp;R&amp;1#&amp;"Calibri"&amp;10&amp;K0078D7Classification : 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7"/>
  <sheetViews>
    <sheetView topLeftCell="B4" zoomScaleNormal="100" workbookViewId="0">
      <selection activeCell="B8" sqref="B8"/>
    </sheetView>
  </sheetViews>
  <sheetFormatPr defaultColWidth="11.44140625" defaultRowHeight="14.4" x14ac:dyDescent="0.3"/>
  <cols>
    <col min="1" max="1" width="16.21875" customWidth="1"/>
    <col min="2" max="2" width="89.77734375" style="22" bestFit="1" customWidth="1"/>
    <col min="3" max="3" width="134.77734375" customWidth="1"/>
  </cols>
  <sheetData>
    <row r="1" spans="1:3" ht="31.2" x14ac:dyDescent="0.3">
      <c r="A1" s="19" t="s">
        <v>250</v>
      </c>
      <c r="B1" s="19"/>
      <c r="C1" s="121" t="s">
        <v>462</v>
      </c>
    </row>
    <row r="2" spans="1:3" x14ac:dyDescent="0.3">
      <c r="B2" s="20"/>
      <c r="C2" s="20"/>
    </row>
    <row r="3" spans="1:3" x14ac:dyDescent="0.3">
      <c r="A3" s="69" t="s">
        <v>74</v>
      </c>
      <c r="B3" s="70"/>
      <c r="C3" s="20"/>
    </row>
    <row r="4" spans="1:3" x14ac:dyDescent="0.3">
      <c r="C4" s="20"/>
    </row>
    <row r="5" spans="1:3" ht="18" x14ac:dyDescent="0.3">
      <c r="A5" s="62" t="s">
        <v>16</v>
      </c>
      <c r="B5" s="62" t="s">
        <v>75</v>
      </c>
      <c r="C5" s="74" t="s">
        <v>236</v>
      </c>
    </row>
    <row r="6" spans="1:3" x14ac:dyDescent="0.3">
      <c r="A6" s="1" t="s">
        <v>76</v>
      </c>
      <c r="B6" s="129" t="s">
        <v>451</v>
      </c>
      <c r="C6" s="130" t="s">
        <v>452</v>
      </c>
    </row>
    <row r="7" spans="1:3" ht="28.8" x14ac:dyDescent="0.3">
      <c r="A7" s="1" t="s">
        <v>77</v>
      </c>
      <c r="B7" s="48" t="s">
        <v>453</v>
      </c>
      <c r="C7" s="104" t="s">
        <v>454</v>
      </c>
    </row>
    <row r="8" spans="1:3" ht="28.8" x14ac:dyDescent="0.3">
      <c r="A8" s="1" t="s">
        <v>78</v>
      </c>
      <c r="B8" s="48" t="s">
        <v>455</v>
      </c>
      <c r="C8" s="104" t="s">
        <v>456</v>
      </c>
    </row>
    <row r="9" spans="1:3" x14ac:dyDescent="0.3">
      <c r="A9" s="1" t="s">
        <v>79</v>
      </c>
      <c r="B9" s="48" t="s">
        <v>466</v>
      </c>
      <c r="C9" s="104" t="s">
        <v>17</v>
      </c>
    </row>
    <row r="10" spans="1:3" x14ac:dyDescent="0.3">
      <c r="A10" s="1" t="s">
        <v>80</v>
      </c>
      <c r="B10" s="48" t="s">
        <v>458</v>
      </c>
      <c r="C10" s="104" t="s">
        <v>17</v>
      </c>
    </row>
    <row r="11" spans="1:3" x14ac:dyDescent="0.3">
      <c r="A11" s="1" t="s">
        <v>81</v>
      </c>
      <c r="B11" s="48" t="s">
        <v>459</v>
      </c>
      <c r="C11" s="104" t="s">
        <v>17</v>
      </c>
    </row>
    <row r="12" spans="1:3" x14ac:dyDescent="0.3">
      <c r="A12" s="1" t="s">
        <v>82</v>
      </c>
      <c r="B12" s="71"/>
      <c r="C12" s="104"/>
    </row>
    <row r="13" spans="1:3" x14ac:dyDescent="0.3">
      <c r="A13" s="1" t="s">
        <v>83</v>
      </c>
      <c r="B13" s="105"/>
      <c r="C13" s="104"/>
    </row>
    <row r="14" spans="1:3" x14ac:dyDescent="0.3">
      <c r="A14" s="1" t="s">
        <v>84</v>
      </c>
      <c r="B14" s="105"/>
      <c r="C14" s="104"/>
    </row>
    <row r="15" spans="1:3" x14ac:dyDescent="0.3">
      <c r="A15" s="1" t="s">
        <v>85</v>
      </c>
      <c r="B15" s="111"/>
      <c r="C15" s="104"/>
    </row>
    <row r="16" spans="1:3" x14ac:dyDescent="0.3">
      <c r="A16" s="1" t="s">
        <v>86</v>
      </c>
      <c r="B16" s="111"/>
      <c r="C16" s="104"/>
    </row>
    <row r="17" spans="1:3" x14ac:dyDescent="0.3">
      <c r="A17" s="1" t="s">
        <v>745</v>
      </c>
      <c r="B17" s="111"/>
      <c r="C17" s="104"/>
    </row>
    <row r="18" spans="1:3" ht="18" x14ac:dyDescent="0.3">
      <c r="A18" s="62"/>
      <c r="B18" s="62" t="s">
        <v>87</v>
      </c>
      <c r="C18" s="74" t="s">
        <v>88</v>
      </c>
    </row>
    <row r="19" spans="1:3" x14ac:dyDescent="0.3">
      <c r="A19" s="1" t="s">
        <v>89</v>
      </c>
      <c r="B19" s="71" t="s">
        <v>90</v>
      </c>
      <c r="C19" s="22" t="s">
        <v>91</v>
      </c>
    </row>
    <row r="20" spans="1:3" x14ac:dyDescent="0.3">
      <c r="A20" s="1" t="s">
        <v>92</v>
      </c>
      <c r="B20" s="71" t="s">
        <v>93</v>
      </c>
      <c r="C20" s="22" t="s">
        <v>94</v>
      </c>
    </row>
    <row r="21" spans="1:3" x14ac:dyDescent="0.3">
      <c r="A21" s="1" t="s">
        <v>95</v>
      </c>
      <c r="B21" s="71" t="s">
        <v>96</v>
      </c>
      <c r="C21" s="22" t="s">
        <v>97</v>
      </c>
    </row>
    <row r="22" spans="1:3" x14ac:dyDescent="0.3">
      <c r="A22" s="1" t="s">
        <v>98</v>
      </c>
      <c r="B22" s="107"/>
      <c r="C22" s="104"/>
    </row>
    <row r="23" spans="1:3" x14ac:dyDescent="0.3">
      <c r="A23" s="1" t="s">
        <v>99</v>
      </c>
      <c r="B23" s="107"/>
      <c r="C23" s="104"/>
    </row>
    <row r="24" spans="1:3" x14ac:dyDescent="0.3">
      <c r="A24" s="1" t="s">
        <v>235</v>
      </c>
      <c r="B24" s="112"/>
      <c r="C24" s="104"/>
    </row>
    <row r="25" spans="1:3" ht="18" x14ac:dyDescent="0.3">
      <c r="A25" s="62"/>
      <c r="B25" s="62" t="s">
        <v>100</v>
      </c>
      <c r="C25" s="74" t="s">
        <v>236</v>
      </c>
    </row>
    <row r="26" spans="1:3" x14ac:dyDescent="0.3">
      <c r="A26" s="1" t="s">
        <v>101</v>
      </c>
      <c r="B26" s="48" t="s">
        <v>102</v>
      </c>
      <c r="C26" s="104" t="s">
        <v>17</v>
      </c>
    </row>
    <row r="27" spans="1:3" x14ac:dyDescent="0.3">
      <c r="A27" s="1" t="s">
        <v>103</v>
      </c>
      <c r="B27" s="107"/>
      <c r="C27" s="113"/>
    </row>
    <row r="28" spans="1:3" x14ac:dyDescent="0.3">
      <c r="A28" s="1" t="s">
        <v>104</v>
      </c>
      <c r="B28" s="107"/>
      <c r="C28" s="113"/>
    </row>
    <row r="29" spans="1:3" x14ac:dyDescent="0.3">
      <c r="A29" s="1" t="s">
        <v>105</v>
      </c>
      <c r="B29" s="107"/>
      <c r="C29" s="113"/>
    </row>
    <row r="30" spans="1:3" x14ac:dyDescent="0.3">
      <c r="A30" s="1" t="s">
        <v>106</v>
      </c>
      <c r="B30" s="107"/>
      <c r="C30" s="113"/>
    </row>
    <row r="31" spans="1:3" x14ac:dyDescent="0.3">
      <c r="A31" s="1" t="s">
        <v>107</v>
      </c>
      <c r="B31" s="107"/>
      <c r="C31" s="113"/>
    </row>
    <row r="32" spans="1:3" x14ac:dyDescent="0.3">
      <c r="A32" s="113"/>
      <c r="B32" s="107"/>
      <c r="C32" s="113"/>
    </row>
    <row r="33" spans="1:3" x14ac:dyDescent="0.3">
      <c r="A33" s="113"/>
      <c r="B33" s="107"/>
      <c r="C33" s="113"/>
    </row>
    <row r="34" spans="1:3" x14ac:dyDescent="0.3">
      <c r="A34" s="113"/>
      <c r="B34" s="107"/>
      <c r="C34" s="113"/>
    </row>
    <row r="35" spans="1:3" x14ac:dyDescent="0.3">
      <c r="A35" s="113"/>
      <c r="B35" s="107"/>
      <c r="C35" s="113"/>
    </row>
    <row r="36" spans="1:3" x14ac:dyDescent="0.3">
      <c r="A36" s="113"/>
      <c r="B36" s="107"/>
      <c r="C36" s="113"/>
    </row>
    <row r="37" spans="1:3" x14ac:dyDescent="0.3">
      <c r="A37" s="113"/>
      <c r="B37" s="107"/>
      <c r="C37" s="113"/>
    </row>
    <row r="38" spans="1:3" x14ac:dyDescent="0.3">
      <c r="A38" s="113"/>
      <c r="B38" s="107"/>
      <c r="C38" s="113"/>
    </row>
    <row r="39" spans="1:3" x14ac:dyDescent="0.3">
      <c r="A39" s="113"/>
      <c r="B39" s="107"/>
      <c r="C39" s="113"/>
    </row>
    <row r="40" spans="1:3" x14ac:dyDescent="0.3">
      <c r="A40" s="113"/>
      <c r="B40" s="107"/>
      <c r="C40" s="113"/>
    </row>
    <row r="41" spans="1:3" x14ac:dyDescent="0.3">
      <c r="A41" s="113"/>
      <c r="B41" s="107"/>
      <c r="C41" s="113"/>
    </row>
    <row r="42" spans="1:3" x14ac:dyDescent="0.3">
      <c r="A42" s="113"/>
      <c r="B42" s="107"/>
      <c r="C42" s="113"/>
    </row>
    <row r="43" spans="1:3" x14ac:dyDescent="0.3">
      <c r="A43" s="113"/>
      <c r="B43" s="107"/>
      <c r="C43" s="113"/>
    </row>
    <row r="44" spans="1:3" x14ac:dyDescent="0.3">
      <c r="A44" s="113"/>
      <c r="B44" s="107"/>
      <c r="C44" s="113"/>
    </row>
    <row r="45" spans="1:3" x14ac:dyDescent="0.3">
      <c r="A45" s="113"/>
      <c r="B45" s="107"/>
      <c r="C45" s="113"/>
    </row>
    <row r="46" spans="1:3" x14ac:dyDescent="0.3">
      <c r="A46" s="113"/>
      <c r="B46" s="107"/>
      <c r="C46" s="113"/>
    </row>
    <row r="47" spans="1:3" x14ac:dyDescent="0.3">
      <c r="A47" s="113"/>
      <c r="B47" s="107"/>
      <c r="C47" s="113"/>
    </row>
    <row r="48" spans="1:3" x14ac:dyDescent="0.3">
      <c r="A48" s="113"/>
      <c r="B48" s="107"/>
      <c r="C48" s="113"/>
    </row>
    <row r="49" spans="1:3" x14ac:dyDescent="0.3">
      <c r="A49" s="113"/>
      <c r="B49" s="107"/>
      <c r="C49" s="113"/>
    </row>
    <row r="50" spans="1:3" x14ac:dyDescent="0.3">
      <c r="A50" s="113"/>
      <c r="B50" s="107"/>
      <c r="C50" s="113"/>
    </row>
    <row r="51" spans="1:3" x14ac:dyDescent="0.3">
      <c r="A51" s="113"/>
      <c r="B51" s="107"/>
      <c r="C51" s="113"/>
    </row>
    <row r="52" spans="1:3" x14ac:dyDescent="0.3">
      <c r="B52" s="46"/>
    </row>
    <row r="53" spans="1:3" x14ac:dyDescent="0.3">
      <c r="B53" s="46"/>
    </row>
    <row r="54" spans="1:3" x14ac:dyDescent="0.3">
      <c r="B54" s="46"/>
    </row>
    <row r="55" spans="1:3" x14ac:dyDescent="0.3">
      <c r="B55" s="46"/>
    </row>
    <row r="56" spans="1:3" x14ac:dyDescent="0.3">
      <c r="B56" s="46"/>
    </row>
    <row r="57" spans="1:3" x14ac:dyDescent="0.3">
      <c r="B57" s="46"/>
    </row>
    <row r="58" spans="1:3" x14ac:dyDescent="0.3">
      <c r="B58" s="46"/>
    </row>
    <row r="59" spans="1:3" x14ac:dyDescent="0.3">
      <c r="B59" s="46"/>
    </row>
    <row r="60" spans="1:3" x14ac:dyDescent="0.3">
      <c r="B60" s="46"/>
    </row>
    <row r="61" spans="1:3" x14ac:dyDescent="0.3">
      <c r="B61" s="46"/>
    </row>
    <row r="62" spans="1:3" x14ac:dyDescent="0.3">
      <c r="B62" s="46"/>
    </row>
    <row r="63" spans="1:3" x14ac:dyDescent="0.3">
      <c r="B63" s="46"/>
    </row>
    <row r="64" spans="1:3" x14ac:dyDescent="0.3">
      <c r="B64" s="46"/>
    </row>
    <row r="65" spans="2:2" x14ac:dyDescent="0.3">
      <c r="B65" s="46"/>
    </row>
    <row r="66" spans="2:2" x14ac:dyDescent="0.3">
      <c r="B66" s="46"/>
    </row>
    <row r="67" spans="2:2" x14ac:dyDescent="0.3">
      <c r="B67" s="46"/>
    </row>
    <row r="68" spans="2:2" x14ac:dyDescent="0.3">
      <c r="B68" s="46"/>
    </row>
    <row r="69" spans="2:2" x14ac:dyDescent="0.3">
      <c r="B69" s="46"/>
    </row>
    <row r="70" spans="2:2" x14ac:dyDescent="0.3">
      <c r="B70" s="46"/>
    </row>
    <row r="71" spans="2:2" x14ac:dyDescent="0.3">
      <c r="B71" s="46"/>
    </row>
    <row r="72" spans="2:2" x14ac:dyDescent="0.3">
      <c r="B72" s="46"/>
    </row>
    <row r="73" spans="2:2" x14ac:dyDescent="0.3">
      <c r="B73" s="46"/>
    </row>
    <row r="74" spans="2:2" x14ac:dyDescent="0.3">
      <c r="B74" s="46"/>
    </row>
    <row r="75" spans="2:2" x14ac:dyDescent="0.3">
      <c r="B75" s="46"/>
    </row>
    <row r="76" spans="2:2" x14ac:dyDescent="0.3">
      <c r="B76" s="46"/>
    </row>
    <row r="77" spans="2:2" x14ac:dyDescent="0.3">
      <c r="B77" s="20"/>
    </row>
    <row r="78" spans="2:2" x14ac:dyDescent="0.3">
      <c r="B78" s="20"/>
    </row>
    <row r="79" spans="2:2" x14ac:dyDescent="0.3">
      <c r="B79" s="20"/>
    </row>
    <row r="80" spans="2:2" x14ac:dyDescent="0.3">
      <c r="B80" s="20"/>
    </row>
    <row r="81" spans="2:2" x14ac:dyDescent="0.3">
      <c r="B81" s="20"/>
    </row>
    <row r="82" spans="2:2" x14ac:dyDescent="0.3">
      <c r="B82" s="20"/>
    </row>
    <row r="83" spans="2:2" x14ac:dyDescent="0.3">
      <c r="B83" s="20"/>
    </row>
    <row r="84" spans="2:2" x14ac:dyDescent="0.3">
      <c r="B84" s="20"/>
    </row>
    <row r="85" spans="2:2" x14ac:dyDescent="0.3">
      <c r="B85" s="20"/>
    </row>
    <row r="86" spans="2:2" x14ac:dyDescent="0.3">
      <c r="B86" s="20"/>
    </row>
    <row r="87" spans="2:2" x14ac:dyDescent="0.3">
      <c r="B87" s="46"/>
    </row>
    <row r="88" spans="2:2" x14ac:dyDescent="0.3">
      <c r="B88" s="46"/>
    </row>
    <row r="89" spans="2:2" x14ac:dyDescent="0.3">
      <c r="B89" s="46"/>
    </row>
    <row r="90" spans="2:2" x14ac:dyDescent="0.3">
      <c r="B90" s="46"/>
    </row>
    <row r="91" spans="2:2" x14ac:dyDescent="0.3">
      <c r="B91" s="46"/>
    </row>
    <row r="92" spans="2:2" x14ac:dyDescent="0.3">
      <c r="B92" s="46"/>
    </row>
    <row r="93" spans="2:2" x14ac:dyDescent="0.3">
      <c r="B93" s="46"/>
    </row>
    <row r="94" spans="2:2" x14ac:dyDescent="0.3">
      <c r="B94" s="46"/>
    </row>
    <row r="95" spans="2:2" x14ac:dyDescent="0.3">
      <c r="B95" s="47"/>
    </row>
    <row r="96" spans="2:2" x14ac:dyDescent="0.3">
      <c r="B96" s="46"/>
    </row>
    <row r="97" spans="2:2" x14ac:dyDescent="0.3">
      <c r="B97" s="46"/>
    </row>
    <row r="98" spans="2:2" x14ac:dyDescent="0.3">
      <c r="B98" s="46"/>
    </row>
    <row r="99" spans="2:2" x14ac:dyDescent="0.3">
      <c r="B99" s="46"/>
    </row>
    <row r="100" spans="2:2" x14ac:dyDescent="0.3">
      <c r="B100" s="46"/>
    </row>
    <row r="101" spans="2:2" x14ac:dyDescent="0.3">
      <c r="B101" s="46"/>
    </row>
    <row r="102" spans="2:2" x14ac:dyDescent="0.3">
      <c r="B102" s="46"/>
    </row>
    <row r="103" spans="2:2" x14ac:dyDescent="0.3">
      <c r="B103" s="46"/>
    </row>
    <row r="104" spans="2:2" x14ac:dyDescent="0.3">
      <c r="B104" s="46"/>
    </row>
    <row r="105" spans="2:2" x14ac:dyDescent="0.3">
      <c r="B105" s="46"/>
    </row>
    <row r="106" spans="2:2" x14ac:dyDescent="0.3">
      <c r="B106" s="46"/>
    </row>
    <row r="107" spans="2:2" x14ac:dyDescent="0.3">
      <c r="B107" s="46"/>
    </row>
    <row r="108" spans="2:2" x14ac:dyDescent="0.3">
      <c r="B108" s="46"/>
    </row>
    <row r="109" spans="2:2" x14ac:dyDescent="0.3">
      <c r="B109" s="46"/>
    </row>
    <row r="110" spans="2:2" x14ac:dyDescent="0.3">
      <c r="B110" s="46"/>
    </row>
    <row r="111" spans="2:2" x14ac:dyDescent="0.3">
      <c r="B111" s="46"/>
    </row>
    <row r="112" spans="2:2" x14ac:dyDescent="0.3">
      <c r="B112" s="46"/>
    </row>
    <row r="114" spans="2:2" x14ac:dyDescent="0.3">
      <c r="B114" s="46"/>
    </row>
    <row r="115" spans="2:2" x14ac:dyDescent="0.3">
      <c r="B115" s="46"/>
    </row>
    <row r="116" spans="2:2" x14ac:dyDescent="0.3">
      <c r="B116" s="46"/>
    </row>
    <row r="121" spans="2:2" x14ac:dyDescent="0.3">
      <c r="B121" s="27"/>
    </row>
    <row r="122" spans="2:2" x14ac:dyDescent="0.3">
      <c r="B122" s="72"/>
    </row>
    <row r="128" spans="2:2" x14ac:dyDescent="0.3">
      <c r="B128" s="71"/>
    </row>
    <row r="129" spans="2:2" x14ac:dyDescent="0.3">
      <c r="B129" s="46"/>
    </row>
    <row r="131" spans="2:2" x14ac:dyDescent="0.3">
      <c r="B131" s="46"/>
    </row>
    <row r="132" spans="2:2" x14ac:dyDescent="0.3">
      <c r="B132" s="46"/>
    </row>
    <row r="133" spans="2:2" x14ac:dyDescent="0.3">
      <c r="B133" s="46"/>
    </row>
    <row r="134" spans="2:2" x14ac:dyDescent="0.3">
      <c r="B134" s="46"/>
    </row>
    <row r="135" spans="2:2" x14ac:dyDescent="0.3">
      <c r="B135" s="46"/>
    </row>
    <row r="136" spans="2:2" x14ac:dyDescent="0.3">
      <c r="B136" s="46"/>
    </row>
    <row r="137" spans="2:2" x14ac:dyDescent="0.3">
      <c r="B137" s="46"/>
    </row>
    <row r="138" spans="2:2" x14ac:dyDescent="0.3">
      <c r="B138" s="46"/>
    </row>
    <row r="139" spans="2:2" x14ac:dyDescent="0.3">
      <c r="B139" s="46"/>
    </row>
    <row r="140" spans="2:2" x14ac:dyDescent="0.3">
      <c r="B140" s="46"/>
    </row>
    <row r="141" spans="2:2" x14ac:dyDescent="0.3">
      <c r="B141" s="46"/>
    </row>
    <row r="142" spans="2:2" x14ac:dyDescent="0.3">
      <c r="B142" s="46"/>
    </row>
    <row r="239" spans="2:2" x14ac:dyDescent="0.3">
      <c r="B239" s="48"/>
    </row>
    <row r="240" spans="2:2" x14ac:dyDescent="0.3">
      <c r="B240" s="46"/>
    </row>
    <row r="241" spans="2:2" x14ac:dyDescent="0.3">
      <c r="B241" s="46"/>
    </row>
    <row r="244" spans="2:2" x14ac:dyDescent="0.3">
      <c r="B244" s="46"/>
    </row>
    <row r="260" spans="2:2" x14ac:dyDescent="0.3">
      <c r="B260" s="48"/>
    </row>
    <row r="290" spans="2:2" x14ac:dyDescent="0.3">
      <c r="B290" s="27"/>
    </row>
    <row r="291" spans="2:2" x14ac:dyDescent="0.3">
      <c r="B291" s="46"/>
    </row>
    <row r="293" spans="2:2" x14ac:dyDescent="0.3">
      <c r="B293" s="46"/>
    </row>
    <row r="294" spans="2:2" x14ac:dyDescent="0.3">
      <c r="B294" s="46"/>
    </row>
    <row r="295" spans="2:2" x14ac:dyDescent="0.3">
      <c r="B295" s="46"/>
    </row>
    <row r="296" spans="2:2" x14ac:dyDescent="0.3">
      <c r="B296" s="46"/>
    </row>
    <row r="297" spans="2:2" x14ac:dyDescent="0.3">
      <c r="B297" s="46"/>
    </row>
    <row r="298" spans="2:2" x14ac:dyDescent="0.3">
      <c r="B298" s="46"/>
    </row>
    <row r="299" spans="2:2" x14ac:dyDescent="0.3">
      <c r="B299" s="46"/>
    </row>
    <row r="300" spans="2:2" x14ac:dyDescent="0.3">
      <c r="B300" s="46"/>
    </row>
    <row r="301" spans="2:2" x14ac:dyDescent="0.3">
      <c r="B301" s="46"/>
    </row>
    <row r="302" spans="2:2" x14ac:dyDescent="0.3">
      <c r="B302" s="46"/>
    </row>
    <row r="303" spans="2:2" x14ac:dyDescent="0.3">
      <c r="B303" s="46"/>
    </row>
    <row r="304" spans="2:2" x14ac:dyDescent="0.3">
      <c r="B304" s="46"/>
    </row>
    <row r="316" spans="2:2" x14ac:dyDescent="0.3">
      <c r="B316" s="46"/>
    </row>
    <row r="317" spans="2:2" x14ac:dyDescent="0.3">
      <c r="B317" s="46"/>
    </row>
    <row r="318" spans="2:2" x14ac:dyDescent="0.3">
      <c r="B318" s="46"/>
    </row>
    <row r="319" spans="2:2" x14ac:dyDescent="0.3">
      <c r="B319" s="46"/>
    </row>
    <row r="320" spans="2:2" x14ac:dyDescent="0.3">
      <c r="B320" s="46"/>
    </row>
    <row r="321" spans="2:2" x14ac:dyDescent="0.3">
      <c r="B321" s="46"/>
    </row>
    <row r="322" spans="2:2" x14ac:dyDescent="0.3">
      <c r="B322" s="46"/>
    </row>
    <row r="323" spans="2:2" x14ac:dyDescent="0.3">
      <c r="B323" s="46"/>
    </row>
    <row r="324" spans="2:2" x14ac:dyDescent="0.3">
      <c r="B324" s="46"/>
    </row>
    <row r="326" spans="2:2" x14ac:dyDescent="0.3">
      <c r="B326" s="46"/>
    </row>
    <row r="327" spans="2:2" x14ac:dyDescent="0.3">
      <c r="B327" s="46"/>
    </row>
    <row r="328" spans="2:2" x14ac:dyDescent="0.3">
      <c r="B328" s="46"/>
    </row>
    <row r="329" spans="2:2" x14ac:dyDescent="0.3">
      <c r="B329" s="46"/>
    </row>
    <row r="330" spans="2:2" x14ac:dyDescent="0.3">
      <c r="B330" s="46"/>
    </row>
    <row r="332" spans="2:2" x14ac:dyDescent="0.3">
      <c r="B332" s="46"/>
    </row>
    <row r="335" spans="2:2" x14ac:dyDescent="0.3">
      <c r="B335" s="46"/>
    </row>
    <row r="338" spans="2:2" x14ac:dyDescent="0.3">
      <c r="B338" s="46"/>
    </row>
    <row r="339" spans="2:2" x14ac:dyDescent="0.3">
      <c r="B339" s="46"/>
    </row>
    <row r="340" spans="2:2" x14ac:dyDescent="0.3">
      <c r="B340" s="46"/>
    </row>
    <row r="341" spans="2:2" x14ac:dyDescent="0.3">
      <c r="B341" s="46"/>
    </row>
    <row r="342" spans="2:2" x14ac:dyDescent="0.3">
      <c r="B342" s="46"/>
    </row>
    <row r="343" spans="2:2" x14ac:dyDescent="0.3">
      <c r="B343" s="46"/>
    </row>
    <row r="344" spans="2:2" x14ac:dyDescent="0.3">
      <c r="B344" s="46"/>
    </row>
    <row r="345" spans="2:2" x14ac:dyDescent="0.3">
      <c r="B345" s="46"/>
    </row>
    <row r="346" spans="2:2" x14ac:dyDescent="0.3">
      <c r="B346" s="46"/>
    </row>
    <row r="347" spans="2:2" x14ac:dyDescent="0.3">
      <c r="B347" s="46"/>
    </row>
    <row r="348" spans="2:2" x14ac:dyDescent="0.3">
      <c r="B348" s="46"/>
    </row>
    <row r="349" spans="2:2" x14ac:dyDescent="0.3">
      <c r="B349" s="46"/>
    </row>
    <row r="350" spans="2:2" x14ac:dyDescent="0.3">
      <c r="B350" s="46"/>
    </row>
    <row r="351" spans="2:2" x14ac:dyDescent="0.3">
      <c r="B351" s="46"/>
    </row>
    <row r="352" spans="2:2" x14ac:dyDescent="0.3">
      <c r="B352" s="46"/>
    </row>
    <row r="353" spans="2:2" x14ac:dyDescent="0.3">
      <c r="B353" s="46"/>
    </row>
    <row r="354" spans="2:2" x14ac:dyDescent="0.3">
      <c r="B354" s="46"/>
    </row>
    <row r="355" spans="2:2" x14ac:dyDescent="0.3">
      <c r="B355" s="46"/>
    </row>
    <row r="356" spans="2:2" x14ac:dyDescent="0.3">
      <c r="B356" s="46"/>
    </row>
    <row r="360" spans="2:2" x14ac:dyDescent="0.3">
      <c r="B360" s="27"/>
    </row>
    <row r="377" spans="2:2" x14ac:dyDescent="0.3">
      <c r="B377" s="73"/>
    </row>
  </sheetData>
  <sheetProtection algorithmName="SHA-512" hashValue="j0dN7f9IreO7at2nSkIKj0/d8JJCRHLRDmES4HfWWzSCYgTt1kMUY2n7OFmZ8qDVVuTEEt0EWAliaWM6XEnAdg==" saltValue="x+N8bcFOKZ1WA8zh+GKufQ==" spinCount="100000" sheet="1" formatCells="0" formatColumns="0" formatRows="0" insertHyperlinks="0" sort="0" autoFilter="0" pivotTables="0"/>
  <protectedRanges>
    <protectedRange sqref="B13:C17 C26:C62 B26 A27:B62 C6:C12" name="Glossary"/>
  </protectedRanges>
  <phoneticPr fontId="34"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&amp;R&amp;1#&amp;"Calibri"&amp;10&amp;K0078D7Classification : 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58"/>
  <sheetViews>
    <sheetView topLeftCell="A28" zoomScale="80" zoomScaleNormal="80" workbookViewId="0">
      <selection activeCell="C16" sqref="C16"/>
    </sheetView>
  </sheetViews>
  <sheetFormatPr defaultColWidth="9.21875" defaultRowHeight="14.4" x14ac:dyDescent="0.3"/>
  <cols>
    <col min="1" max="1" width="13.44140625" customWidth="1"/>
    <col min="2" max="2" width="62.44140625" customWidth="1"/>
    <col min="3" max="4" width="41" customWidth="1"/>
    <col min="5" max="5" width="17.5546875" customWidth="1"/>
    <col min="6" max="7" width="41" customWidth="1"/>
  </cols>
  <sheetData>
    <row r="1" spans="1:7" ht="31.2" x14ac:dyDescent="0.3">
      <c r="A1" s="19" t="s">
        <v>754</v>
      </c>
      <c r="B1" s="19"/>
      <c r="C1" s="20"/>
      <c r="D1" s="20"/>
      <c r="E1" s="20"/>
      <c r="F1" s="121" t="s">
        <v>462</v>
      </c>
      <c r="G1" s="29"/>
    </row>
    <row r="2" spans="1:7" ht="15" thickBot="1" x14ac:dyDescent="0.35">
      <c r="A2" s="20"/>
      <c r="B2" s="21"/>
      <c r="C2" s="21"/>
      <c r="D2" s="20"/>
      <c r="E2" s="20"/>
      <c r="F2" s="20"/>
      <c r="G2" s="20"/>
    </row>
    <row r="3" spans="1:7" ht="18.600000000000001" thickBot="1" x14ac:dyDescent="0.35">
      <c r="A3" s="23"/>
      <c r="B3" s="24" t="s">
        <v>14</v>
      </c>
      <c r="C3" s="25" t="s">
        <v>15</v>
      </c>
      <c r="D3" s="23"/>
      <c r="E3" s="23"/>
      <c r="F3" s="20"/>
      <c r="G3" s="20"/>
    </row>
    <row r="4" spans="1:7" ht="15" thickBot="1" x14ac:dyDescent="0.35">
      <c r="A4" s="22"/>
      <c r="B4" s="22"/>
      <c r="C4" s="22"/>
      <c r="D4" s="22"/>
      <c r="E4" s="22"/>
      <c r="F4" s="22"/>
      <c r="G4" s="22"/>
    </row>
    <row r="5" spans="1:7" ht="18" x14ac:dyDescent="0.3">
      <c r="A5" s="26"/>
      <c r="B5" s="141" t="s">
        <v>290</v>
      </c>
      <c r="C5" s="142"/>
      <c r="D5" s="61"/>
      <c r="E5" s="27"/>
      <c r="F5" s="27"/>
      <c r="G5" s="27"/>
    </row>
    <row r="6" spans="1:7" ht="18.75" customHeight="1" x14ac:dyDescent="0.3">
      <c r="A6" s="22"/>
      <c r="B6" s="143" t="s">
        <v>306</v>
      </c>
      <c r="C6" s="144"/>
      <c r="D6" s="22"/>
      <c r="E6" s="22"/>
      <c r="F6" s="22"/>
      <c r="G6" s="22"/>
    </row>
    <row r="7" spans="1:7" x14ac:dyDescent="0.3">
      <c r="A7" s="22"/>
      <c r="B7" s="143" t="s">
        <v>312</v>
      </c>
      <c r="C7" s="144"/>
      <c r="D7" s="61"/>
      <c r="E7" s="22"/>
      <c r="F7" s="22"/>
      <c r="G7" s="22"/>
    </row>
    <row r="8" spans="1:7" x14ac:dyDescent="0.3">
      <c r="A8" s="22"/>
      <c r="B8" s="145"/>
      <c r="C8" s="146"/>
      <c r="D8" s="61"/>
      <c r="E8" s="22"/>
      <c r="F8" s="22"/>
      <c r="G8" s="22"/>
    </row>
    <row r="9" spans="1:7" ht="15" thickBot="1" x14ac:dyDescent="0.35">
      <c r="A9" s="22"/>
      <c r="B9" s="143"/>
      <c r="C9" s="147"/>
      <c r="D9" s="61"/>
      <c r="E9" s="22"/>
      <c r="F9" s="22"/>
      <c r="G9" s="22"/>
    </row>
    <row r="10" spans="1:7" ht="15" thickTop="1" x14ac:dyDescent="0.3">
      <c r="A10" s="22"/>
      <c r="B10" s="60"/>
      <c r="C10" s="22"/>
      <c r="D10" s="22"/>
      <c r="E10" s="22"/>
      <c r="F10" s="22"/>
      <c r="G10" s="22"/>
    </row>
    <row r="11" spans="1:7" ht="18" x14ac:dyDescent="0.3">
      <c r="A11" s="62"/>
      <c r="B11" s="119" t="s">
        <v>306</v>
      </c>
      <c r="C11" s="63"/>
      <c r="D11" s="63"/>
      <c r="E11" s="119"/>
      <c r="F11" s="63"/>
      <c r="G11" s="63"/>
    </row>
    <row r="12" spans="1:7" x14ac:dyDescent="0.3">
      <c r="A12" s="64"/>
      <c r="B12" s="91" t="s">
        <v>311</v>
      </c>
      <c r="C12" s="64" t="s">
        <v>18</v>
      </c>
      <c r="D12" s="64" t="s">
        <v>244</v>
      </c>
      <c r="E12" s="64"/>
      <c r="F12" s="64" t="s">
        <v>309</v>
      </c>
      <c r="G12" s="64" t="s">
        <v>310</v>
      </c>
    </row>
    <row r="13" spans="1:7" x14ac:dyDescent="0.3">
      <c r="A13" s="22" t="s">
        <v>292</v>
      </c>
      <c r="B13" s="115" t="s">
        <v>328</v>
      </c>
      <c r="C13" s="101" t="s">
        <v>327</v>
      </c>
      <c r="D13" s="120" t="s">
        <v>327</v>
      </c>
      <c r="F13" s="53" t="str">
        <f>IF(OR('A. EEM Loans'!$C$17=0,C13="[For completion]"),"",C13/'A. EEM Loans'!$C$17)</f>
        <v/>
      </c>
      <c r="G13" s="53" t="str">
        <f>IF(OR('A. EEM Loans'!$D$17=0,D13="[For completion]"),"",D13/'A. EEM Loans'!$D$17)</f>
        <v/>
      </c>
    </row>
    <row r="14" spans="1:7" x14ac:dyDescent="0.3">
      <c r="A14" s="22" t="s">
        <v>294</v>
      </c>
      <c r="B14" s="115" t="s">
        <v>307</v>
      </c>
      <c r="C14" s="101" t="s">
        <v>327</v>
      </c>
      <c r="D14" s="120" t="s">
        <v>327</v>
      </c>
      <c r="F14" s="53" t="str">
        <f>IF(OR('A. EEM Loans'!$C$17=0,C14="[For completion]"),"",C14/'A. EEM Loans'!$C$17)</f>
        <v/>
      </c>
      <c r="G14" s="53" t="str">
        <f>IF(OR('A. EEM Loans'!$D$17=0,D14="[For completion]"),"",D14/'A. EEM Loans'!$D$17)</f>
        <v/>
      </c>
    </row>
    <row r="15" spans="1:7" x14ac:dyDescent="0.3">
      <c r="A15" s="22" t="s">
        <v>296</v>
      </c>
      <c r="B15" s="115" t="s">
        <v>308</v>
      </c>
      <c r="C15" s="101" t="s">
        <v>327</v>
      </c>
      <c r="D15" s="120" t="s">
        <v>327</v>
      </c>
      <c r="F15" s="53" t="str">
        <f>IF(OR('A. EEM Loans'!$C$17=0,C15="[For completion]"),"",C15/'A. EEM Loans'!$C$17)</f>
        <v/>
      </c>
      <c r="G15" s="53" t="str">
        <f>IF(OR('A. EEM Loans'!$D$17=0,D15="[For completion]"),"",D15/'A. EEM Loans'!$D$17)</f>
        <v/>
      </c>
    </row>
    <row r="16" spans="1:7" x14ac:dyDescent="0.3">
      <c r="A16" s="46" t="s">
        <v>298</v>
      </c>
      <c r="B16" s="115" t="s">
        <v>330</v>
      </c>
      <c r="C16" s="101">
        <f>MIN(C13:C15)</f>
        <v>0</v>
      </c>
      <c r="D16" s="120">
        <f>MIN(D13:D15)</f>
        <v>0</v>
      </c>
      <c r="F16" s="55">
        <f>MIN(F13:F15)</f>
        <v>0</v>
      </c>
      <c r="G16" s="55">
        <f>MIN(G13:G15)</f>
        <v>0</v>
      </c>
    </row>
    <row r="17" spans="1:7" x14ac:dyDescent="0.3">
      <c r="A17" s="22"/>
      <c r="B17" s="28"/>
      <c r="C17" s="22"/>
      <c r="D17" s="22"/>
      <c r="E17" s="22"/>
      <c r="F17" s="22"/>
      <c r="G17" s="22"/>
    </row>
    <row r="18" spans="1:7" x14ac:dyDescent="0.3">
      <c r="A18" s="22"/>
      <c r="B18" s="28"/>
      <c r="C18" s="22"/>
      <c r="D18" s="22"/>
      <c r="E18" s="22"/>
      <c r="F18" s="22"/>
      <c r="G18" s="22"/>
    </row>
    <row r="19" spans="1:7" x14ac:dyDescent="0.3">
      <c r="A19" s="22"/>
      <c r="B19" s="28"/>
      <c r="C19" s="22"/>
      <c r="D19" s="22"/>
      <c r="E19" s="22"/>
      <c r="F19" s="22"/>
      <c r="G19" s="22"/>
    </row>
    <row r="20" spans="1:7" x14ac:dyDescent="0.3">
      <c r="A20" s="22"/>
      <c r="B20" s="28"/>
      <c r="C20" s="22"/>
      <c r="D20" s="22"/>
      <c r="E20" s="22"/>
      <c r="F20" s="22"/>
      <c r="G20" s="22"/>
    </row>
    <row r="21" spans="1:7" x14ac:dyDescent="0.3">
      <c r="A21" s="22"/>
      <c r="B21" s="28"/>
      <c r="C21" s="22"/>
      <c r="D21" s="22"/>
      <c r="E21" s="22"/>
      <c r="F21" s="22"/>
      <c r="G21" s="22"/>
    </row>
    <row r="22" spans="1:7" x14ac:dyDescent="0.3">
      <c r="A22" s="22"/>
      <c r="B22" s="28"/>
      <c r="C22" s="22"/>
      <c r="D22" s="22"/>
      <c r="E22" s="22"/>
      <c r="F22" s="22"/>
      <c r="G22" s="22"/>
    </row>
    <row r="23" spans="1:7" x14ac:dyDescent="0.3">
      <c r="A23" s="22"/>
      <c r="B23" s="28"/>
      <c r="C23" s="22"/>
      <c r="D23" s="22"/>
      <c r="E23" s="22"/>
      <c r="F23" s="22"/>
      <c r="G23" s="22"/>
    </row>
    <row r="24" spans="1:7" x14ac:dyDescent="0.3">
      <c r="A24" s="22"/>
      <c r="B24" s="28"/>
      <c r="C24" s="22"/>
      <c r="D24" s="22"/>
      <c r="E24" s="22"/>
      <c r="F24" s="22"/>
      <c r="G24" s="22"/>
    </row>
    <row r="25" spans="1:7" x14ac:dyDescent="0.3">
      <c r="A25" s="22"/>
      <c r="B25" s="28"/>
      <c r="C25" s="22"/>
      <c r="D25" s="22"/>
      <c r="E25" s="22"/>
      <c r="F25" s="22"/>
      <c r="G25" s="22"/>
    </row>
    <row r="26" spans="1:7" x14ac:dyDescent="0.3">
      <c r="A26" s="22"/>
      <c r="B26" s="28"/>
      <c r="C26" s="22"/>
      <c r="D26" s="22"/>
      <c r="E26" s="22"/>
      <c r="F26" s="22"/>
      <c r="G26" s="22"/>
    </row>
    <row r="27" spans="1:7" x14ac:dyDescent="0.3">
      <c r="A27" s="22"/>
      <c r="B27" s="28"/>
      <c r="C27" s="22"/>
      <c r="D27" s="22"/>
      <c r="E27" s="22"/>
      <c r="F27" s="22"/>
      <c r="G27" s="22"/>
    </row>
    <row r="28" spans="1:7" x14ac:dyDescent="0.3">
      <c r="A28" s="22"/>
      <c r="B28" s="28"/>
      <c r="C28" s="22"/>
      <c r="D28" s="22"/>
      <c r="E28" s="22"/>
      <c r="F28" s="22"/>
      <c r="G28" s="22"/>
    </row>
    <row r="29" spans="1:7" x14ac:dyDescent="0.3">
      <c r="A29" s="22"/>
      <c r="B29" s="28"/>
      <c r="C29" s="22"/>
      <c r="D29" s="22"/>
      <c r="E29" s="22"/>
      <c r="F29" s="22"/>
      <c r="G29" s="22"/>
    </row>
    <row r="30" spans="1:7" x14ac:dyDescent="0.3">
      <c r="A30" s="22"/>
      <c r="B30" s="28"/>
      <c r="C30" s="22"/>
      <c r="D30" s="22"/>
      <c r="E30" s="22"/>
      <c r="F30" s="22"/>
      <c r="G30" s="22"/>
    </row>
    <row r="31" spans="1:7" x14ac:dyDescent="0.3">
      <c r="A31" s="22"/>
      <c r="B31" s="28"/>
      <c r="C31" s="22"/>
      <c r="D31" s="22"/>
      <c r="E31" s="22"/>
      <c r="F31" s="22"/>
      <c r="G31" s="22"/>
    </row>
    <row r="32" spans="1:7" x14ac:dyDescent="0.3">
      <c r="A32" s="22"/>
      <c r="B32" s="28"/>
      <c r="C32" s="22"/>
      <c r="D32" s="22"/>
      <c r="E32" s="22"/>
      <c r="F32" s="22"/>
      <c r="G32" s="22"/>
    </row>
    <row r="33" spans="1:7" x14ac:dyDescent="0.3">
      <c r="A33" s="22"/>
      <c r="B33" s="28"/>
      <c r="C33" s="22"/>
      <c r="D33" s="22"/>
      <c r="E33" s="22"/>
      <c r="F33" s="22"/>
      <c r="G33" s="22"/>
    </row>
    <row r="34" spans="1:7" x14ac:dyDescent="0.3">
      <c r="A34" s="22"/>
      <c r="B34" s="28"/>
      <c r="C34" s="22"/>
      <c r="D34" s="22"/>
      <c r="E34" s="22"/>
      <c r="F34" s="22"/>
      <c r="G34" s="22"/>
    </row>
    <row r="35" spans="1:7" ht="18" x14ac:dyDescent="0.3">
      <c r="A35" s="62"/>
      <c r="B35" s="140" t="s">
        <v>312</v>
      </c>
      <c r="C35" s="140"/>
      <c r="D35" s="63"/>
      <c r="E35" s="63"/>
      <c r="F35" s="63"/>
      <c r="G35" s="63"/>
    </row>
    <row r="36" spans="1:7" x14ac:dyDescent="0.3">
      <c r="A36" s="64"/>
      <c r="B36" s="91" t="s">
        <v>291</v>
      </c>
      <c r="C36" s="64" t="s">
        <v>18</v>
      </c>
      <c r="D36" s="64" t="s">
        <v>244</v>
      </c>
      <c r="E36" s="64"/>
      <c r="F36" s="64" t="s">
        <v>448</v>
      </c>
      <c r="G36" s="64" t="s">
        <v>449</v>
      </c>
    </row>
    <row r="37" spans="1:7" x14ac:dyDescent="0.3">
      <c r="A37" s="22" t="s">
        <v>300</v>
      </c>
      <c r="B37" s="115" t="s">
        <v>293</v>
      </c>
      <c r="C37" s="101" t="s">
        <v>17</v>
      </c>
      <c r="D37" s="101" t="s">
        <v>17</v>
      </c>
      <c r="F37" s="53" t="str">
        <f>IF(OR('A. EEM Loans'!$C$17=0,C37="[For completion]"),"",C37/'A. EEM Loans'!$C$17)</f>
        <v/>
      </c>
      <c r="G37" s="53" t="str">
        <f>IF(OR('A. EEM Loans'!$D$17=0,D37="[For completion]"),"",D37/'A. EEM Loans'!$D$17)</f>
        <v/>
      </c>
    </row>
    <row r="38" spans="1:7" x14ac:dyDescent="0.3">
      <c r="A38" s="22" t="s">
        <v>302</v>
      </c>
      <c r="B38" s="46" t="s">
        <v>295</v>
      </c>
      <c r="C38" s="101" t="s">
        <v>17</v>
      </c>
      <c r="D38" s="101" t="s">
        <v>17</v>
      </c>
      <c r="F38" s="53" t="str">
        <f>IF(OR('A. EEM Loans'!$C$17=0,C38="[For completion]"),"",C38/'A. EEM Loans'!$C$17)</f>
        <v/>
      </c>
      <c r="G38" s="53" t="str">
        <f>IF(OR('A. EEM Loans'!$D$17=0,D38="[For completion]"),"",D38/'A. EEM Loans'!$D$17)</f>
        <v/>
      </c>
    </row>
    <row r="39" spans="1:7" x14ac:dyDescent="0.3">
      <c r="A39" s="22" t="s">
        <v>313</v>
      </c>
      <c r="B39" s="46" t="s">
        <v>297</v>
      </c>
      <c r="C39" s="101" t="s">
        <v>17</v>
      </c>
      <c r="D39" s="101" t="s">
        <v>17</v>
      </c>
      <c r="F39" s="53" t="str">
        <f>IF(OR('A. EEM Loans'!$C$17=0,C39="[For completion]"),"",C39/'A. EEM Loans'!$C$17)</f>
        <v/>
      </c>
      <c r="G39" s="53" t="str">
        <f>IF(OR('A. EEM Loans'!$D$17=0,D39="[For completion]"),"",D39/'A. EEM Loans'!$D$17)</f>
        <v/>
      </c>
    </row>
    <row r="40" spans="1:7" x14ac:dyDescent="0.3">
      <c r="A40" s="22" t="s">
        <v>314</v>
      </c>
      <c r="B40" s="46" t="s">
        <v>299</v>
      </c>
      <c r="C40" s="101" t="s">
        <v>17</v>
      </c>
      <c r="D40" s="101" t="s">
        <v>17</v>
      </c>
      <c r="F40" s="53" t="str">
        <f>IF(OR('A. EEM Loans'!$C$17=0,C40="[For completion]"),"",C40/'A. EEM Loans'!$C$17)</f>
        <v/>
      </c>
      <c r="G40" s="53" t="str">
        <f>IF(OR('A. EEM Loans'!$D$17=0,D40="[For completion]"),"",D40/'A. EEM Loans'!$D$17)</f>
        <v/>
      </c>
    </row>
    <row r="41" spans="1:7" x14ac:dyDescent="0.3">
      <c r="A41" s="22" t="s">
        <v>746</v>
      </c>
      <c r="B41" s="46" t="s">
        <v>463</v>
      </c>
      <c r="C41" s="101" t="s">
        <v>17</v>
      </c>
      <c r="D41" s="101" t="s">
        <v>17</v>
      </c>
      <c r="F41" s="46"/>
      <c r="G41" s="46"/>
    </row>
    <row r="42" spans="1:7" x14ac:dyDescent="0.3">
      <c r="A42" s="46" t="s">
        <v>303</v>
      </c>
      <c r="B42" s="105"/>
      <c r="C42" s="109"/>
      <c r="D42" s="110"/>
      <c r="F42" s="46"/>
      <c r="G42" s="46"/>
    </row>
    <row r="43" spans="1:7" x14ac:dyDescent="0.3">
      <c r="A43" s="46" t="s">
        <v>304</v>
      </c>
      <c r="B43" s="46"/>
      <c r="C43" s="46"/>
      <c r="D43" s="46"/>
      <c r="F43" s="46"/>
      <c r="G43" s="46"/>
    </row>
    <row r="44" spans="1:7" ht="28.8" x14ac:dyDescent="0.3">
      <c r="A44" s="64"/>
      <c r="B44" s="91" t="s">
        <v>747</v>
      </c>
      <c r="C44" s="64" t="s">
        <v>18</v>
      </c>
      <c r="D44" s="64" t="s">
        <v>244</v>
      </c>
      <c r="E44" s="64"/>
      <c r="F44" s="64" t="s">
        <v>245</v>
      </c>
      <c r="G44" s="64" t="s">
        <v>246</v>
      </c>
    </row>
    <row r="45" spans="1:7" x14ac:dyDescent="0.3">
      <c r="A45" s="22" t="s">
        <v>315</v>
      </c>
      <c r="B45" s="22" t="s">
        <v>301</v>
      </c>
      <c r="C45" s="101" t="s">
        <v>17</v>
      </c>
      <c r="D45" s="101" t="s">
        <v>17</v>
      </c>
      <c r="F45" s="53" t="str">
        <f>IF(OR('A. EEM Loans'!$D$17=0,C45="[For completion]"),"",C45/'A. EEM Loans'!$D$17)</f>
        <v/>
      </c>
      <c r="G45" s="53" t="str">
        <f>IF(OR('A. EEM Loans'!$D$17&lt;&gt;0,D45="[For completion]"),"",D45/'A. EEM Loans'!$D$17)</f>
        <v/>
      </c>
    </row>
    <row r="46" spans="1:7" x14ac:dyDescent="0.3">
      <c r="A46" s="22" t="s">
        <v>316</v>
      </c>
      <c r="B46" s="22"/>
      <c r="C46" s="101"/>
      <c r="D46" s="101"/>
      <c r="F46" s="53"/>
      <c r="G46" s="53"/>
    </row>
    <row r="47" spans="1:7" x14ac:dyDescent="0.3">
      <c r="A47" s="22" t="s">
        <v>317</v>
      </c>
      <c r="B47" s="22"/>
      <c r="C47" s="101"/>
      <c r="D47" s="101"/>
      <c r="F47" s="53"/>
      <c r="G47" s="53"/>
    </row>
    <row r="48" spans="1:7" x14ac:dyDescent="0.3">
      <c r="A48" s="22" t="s">
        <v>318</v>
      </c>
      <c r="B48" s="116"/>
      <c r="C48" s="116"/>
      <c r="D48" s="116"/>
    </row>
    <row r="49" spans="1:7" x14ac:dyDescent="0.3">
      <c r="A49" s="22" t="s">
        <v>319</v>
      </c>
      <c r="B49" s="116"/>
      <c r="C49" s="116"/>
      <c r="D49" s="116"/>
    </row>
    <row r="50" spans="1:7" ht="15" customHeight="1" x14ac:dyDescent="0.3">
      <c r="A50" s="64"/>
      <c r="B50" s="91" t="s">
        <v>450</v>
      </c>
      <c r="C50" s="64" t="s">
        <v>18</v>
      </c>
      <c r="D50" s="64" t="s">
        <v>244</v>
      </c>
      <c r="E50" s="64"/>
      <c r="F50" s="64"/>
      <c r="G50" s="64"/>
    </row>
    <row r="51" spans="1:7" x14ac:dyDescent="0.3">
      <c r="A51" s="22" t="s">
        <v>320</v>
      </c>
      <c r="B51" s="22" t="s">
        <v>277</v>
      </c>
      <c r="C51" s="101" t="s">
        <v>17</v>
      </c>
      <c r="D51" s="101" t="s">
        <v>17</v>
      </c>
      <c r="F51" s="46"/>
      <c r="G51" s="46"/>
    </row>
    <row r="52" spans="1:7" x14ac:dyDescent="0.3">
      <c r="A52" s="22" t="s">
        <v>321</v>
      </c>
      <c r="B52" s="22" t="s">
        <v>278</v>
      </c>
      <c r="C52" s="101" t="s">
        <v>17</v>
      </c>
      <c r="D52" s="101" t="s">
        <v>17</v>
      </c>
      <c r="F52" s="46"/>
      <c r="G52" s="46"/>
    </row>
    <row r="53" spans="1:7" x14ac:dyDescent="0.3">
      <c r="A53" s="22" t="s">
        <v>322</v>
      </c>
      <c r="B53" s="22" t="s">
        <v>305</v>
      </c>
      <c r="C53" s="101" t="s">
        <v>17</v>
      </c>
      <c r="D53" s="101" t="s">
        <v>17</v>
      </c>
      <c r="F53" s="46"/>
      <c r="G53" s="46"/>
    </row>
    <row r="54" spans="1:7" x14ac:dyDescent="0.3">
      <c r="A54" s="22" t="s">
        <v>323</v>
      </c>
      <c r="B54" s="22" t="s">
        <v>243</v>
      </c>
      <c r="C54" s="101" t="s">
        <v>17</v>
      </c>
      <c r="D54" s="101" t="s">
        <v>17</v>
      </c>
      <c r="F54" s="46"/>
      <c r="G54" s="46"/>
    </row>
    <row r="55" spans="1:7" x14ac:dyDescent="0.3">
      <c r="A55" s="22" t="s">
        <v>324</v>
      </c>
      <c r="B55" s="117" t="s">
        <v>21</v>
      </c>
      <c r="C55" s="118"/>
      <c r="D55" s="118"/>
      <c r="F55" s="46"/>
      <c r="G55" s="46"/>
    </row>
    <row r="56" spans="1:7" x14ac:dyDescent="0.3">
      <c r="A56" s="22" t="s">
        <v>325</v>
      </c>
      <c r="B56" s="117" t="s">
        <v>21</v>
      </c>
      <c r="C56" s="118"/>
      <c r="D56" s="118"/>
      <c r="F56" s="46"/>
      <c r="G56" s="46"/>
    </row>
    <row r="57" spans="1:7" x14ac:dyDescent="0.3">
      <c r="A57" s="22" t="s">
        <v>326</v>
      </c>
      <c r="B57" s="117" t="s">
        <v>21</v>
      </c>
      <c r="C57" s="118"/>
      <c r="D57" s="118"/>
      <c r="F57" s="46"/>
      <c r="G57" s="46"/>
    </row>
    <row r="58" spans="1:7" x14ac:dyDescent="0.3">
      <c r="A58" s="22"/>
      <c r="B58" s="46"/>
      <c r="C58" s="46"/>
      <c r="D58" s="46"/>
    </row>
  </sheetData>
  <sheetProtection algorithmName="SHA-512" hashValue="erS8W5F6T7JZRueruXHBz9L3M/cmZf0+OM2xMDIq1Vouz0px/Uz9L+OlIQu8M1sG6fIiRuHLuJAVAfu9qBjPCg==" saltValue="9LGv8r+2dXPhw1/J9jkaMw==" spinCount="100000" sheet="1" objects="1" scenarios="1"/>
  <protectedRanges>
    <protectedRange sqref="C3 C37:D41" name="Optional ECBECAIs_2_1"/>
    <protectedRange sqref="C45:D47" name="Optional ECBECAIs_2_2"/>
    <protectedRange sqref="C51:D54" name="Optional ECBECAIs_2"/>
  </protectedRanges>
  <mergeCells count="6">
    <mergeCell ref="B35:C35"/>
    <mergeCell ref="B5:C5"/>
    <mergeCell ref="B6:C6"/>
    <mergeCell ref="B7:C7"/>
    <mergeCell ref="B8:C8"/>
    <mergeCell ref="B9:C9"/>
  </mergeCells>
  <phoneticPr fontId="34"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headerFooter>
    <oddFooter>&amp;R&amp;1#&amp;"Calibri"&amp;10&amp;K0078D7Classification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BDFC5AD3FA0248ADCB885FFDB76CAC" ma:contentTypeVersion="13" ma:contentTypeDescription="Create a new document." ma:contentTypeScope="" ma:versionID="210fc8aa7744d9d71c8a749ca2be6abb">
  <xsd:schema xmlns:xsd="http://www.w3.org/2001/XMLSchema" xmlns:xs="http://www.w3.org/2001/XMLSchema" xmlns:p="http://schemas.microsoft.com/office/2006/metadata/properties" xmlns:ns2="2a760ca5-3775-4db2-844c-f27e674fb92b" xmlns:ns3="ed460685-caf7-4262-b5a2-838bcf382b93" targetNamespace="http://schemas.microsoft.com/office/2006/metadata/properties" ma:root="true" ma:fieldsID="f7d48034b9de2984d2d4f934ab74ef76" ns2:_="" ns3:_="">
    <xsd:import namespace="2a760ca5-3775-4db2-844c-f27e674fb92b"/>
    <xsd:import namespace="ed460685-caf7-4262-b5a2-838bcf382b9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760ca5-3775-4db2-844c-f27e674fb92b" elementFormDefault="qualified">
    <xsd:import namespace="http://schemas.microsoft.com/office/2006/documentManagement/types"/>
    <xsd:import namespace="http://schemas.microsoft.com/office/infopath/2007/PartnerControls"/>
    <xsd:element name="_dlc_DocId" ma:index="4"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28fc749f-9e0e-4d5a-8817-3e29fa014910}" ma:internalName="TaxCatchAll" ma:showField="CatchAllData" ma:web="2a760ca5-3775-4db2-844c-f27e674fb92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460685-caf7-4262-b5a2-838bcf382b9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BAA8AF15FB55274A96B3ABD669416EE9" ma:contentTypeVersion="13" ma:contentTypeDescription="Crée un document." ma:contentTypeScope="" ma:versionID="c39c2fdfb096cec2103ec50a15206afb">
  <xsd:schema xmlns:xsd="http://www.w3.org/2001/XMLSchema" xmlns:xs="http://www.w3.org/2001/XMLSchema" xmlns:p="http://schemas.microsoft.com/office/2006/metadata/properties" xmlns:ns2="cc621b84-b03a-4c13-af54-b8a632c0dbe8" xmlns:ns3="8adf2499-efe4-4d4a-a528-47ae1984e516" targetNamespace="http://schemas.microsoft.com/office/2006/metadata/properties" ma:root="true" ma:fieldsID="150714d2b93f3f3532f8422827c506c7" ns2:_="" ns3:_="">
    <xsd:import namespace="cc621b84-b03a-4c13-af54-b8a632c0dbe8"/>
    <xsd:import namespace="8adf2499-efe4-4d4a-a528-47ae1984e51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621b84-b03a-4c13-af54-b8a632c0db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adf2499-efe4-4d4a-a528-47ae1984e51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4308822-8814-4199-80d9-5481c63490d7}" ma:internalName="TaxCatchAll" ma:showField="CatchAllData" ma:web="8adf2499-efe4-4d4a-a528-47ae1984e51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2CE52A-482C-4EE7-9CD1-007B70A50F63}"/>
</file>

<file path=customXml/itemProps2.xml><?xml version="1.0" encoding="utf-8"?>
<ds:datastoreItem xmlns:ds="http://schemas.openxmlformats.org/officeDocument/2006/customXml" ds:itemID="{B193192B-2A65-45FB-9091-52E6C67224A9}"/>
</file>

<file path=customXml/itemProps3.xml><?xml version="1.0" encoding="utf-8"?>
<ds:datastoreItem xmlns:ds="http://schemas.openxmlformats.org/officeDocument/2006/customXml" ds:itemID="{F0084FDC-EBC1-447C-99FF-51B2F3CB104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Disclaimer</vt:lpstr>
      <vt:lpstr>Introduction</vt:lpstr>
      <vt:lpstr>Completion Instructions</vt:lpstr>
      <vt:lpstr>A. EEM Loans</vt:lpstr>
      <vt:lpstr>C. EEM Harmonised Glossary</vt:lpstr>
      <vt:lpstr>D. Optional EEM Taxonomy C  </vt:lpstr>
      <vt:lpstr>Disclaimer!general_tc</vt:lpstr>
      <vt:lpstr>'A. EEM Loans'!Print_Area</vt:lpstr>
      <vt:lpstr>'C. EEM Harmonised Glossary'!Print_Area</vt:lpstr>
      <vt:lpstr>'Completion Instructions'!Print_Area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Terlinden Paul</cp:lastModifiedBy>
  <cp:lastPrinted>2023-04-14T14:32:39Z</cp:lastPrinted>
  <dcterms:created xsi:type="dcterms:W3CDTF">2016-04-21T08:07:20Z</dcterms:created>
  <dcterms:modified xsi:type="dcterms:W3CDTF">2023-04-24T12:07:06Z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2023-04-24T12:07:06Z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a351eabc-7ccb-4626-84d2-70cf430a98a5</vt:lpwstr>
  </property>
  <property fmtid="{D5CDD505-2E9C-101B-9397-08002B2CF9AE}" pid="8" name="MSIP_Label_8ffbc0b8-e97b-47d1-beac-cb0955d66f3b_ContentBits">
    <vt:lpwstr>2</vt:lpwstr>
  </property>
</Properties>
</file>